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353 Travel Reports\2020\2020\Government Accountability Office\MAY\"/>
    </mc:Choice>
  </mc:AlternateContent>
  <bookViews>
    <workbookView xWindow="0" yWindow="0" windowWidth="28800" windowHeight="1302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" i="1" l="1"/>
  <c r="J9" i="1" s="1"/>
  <c r="Q62" i="1"/>
  <c r="H9" i="1" s="1"/>
  <c r="M57" i="1"/>
  <c r="L57" i="1"/>
  <c r="K57" i="1"/>
  <c r="J57" i="1"/>
  <c r="F57" i="1"/>
  <c r="D57" i="1"/>
  <c r="C57" i="1"/>
  <c r="B57" i="1"/>
  <c r="M56" i="1"/>
  <c r="L56" i="1"/>
  <c r="K56" i="1"/>
  <c r="J56" i="1"/>
  <c r="M55" i="1"/>
  <c r="L55" i="1"/>
  <c r="K55" i="1"/>
  <c r="J55" i="1"/>
  <c r="G55" i="1"/>
  <c r="F55" i="1"/>
  <c r="D55" i="1"/>
  <c r="C55" i="1"/>
  <c r="B55" i="1"/>
  <c r="M53" i="1"/>
  <c r="L53" i="1"/>
  <c r="K53" i="1"/>
  <c r="J53" i="1"/>
  <c r="F53" i="1"/>
  <c r="D53" i="1"/>
  <c r="C53" i="1"/>
  <c r="B53" i="1"/>
  <c r="M52" i="1"/>
  <c r="L52" i="1"/>
  <c r="K52" i="1"/>
  <c r="J52" i="1"/>
  <c r="M51" i="1"/>
  <c r="L51" i="1"/>
  <c r="K51" i="1"/>
  <c r="J51" i="1"/>
  <c r="G51" i="1"/>
  <c r="F51" i="1"/>
  <c r="D51" i="1"/>
  <c r="C51" i="1"/>
  <c r="B51" i="1"/>
  <c r="M49" i="1"/>
  <c r="L49" i="1"/>
  <c r="K49" i="1"/>
  <c r="J49" i="1"/>
  <c r="F49" i="1"/>
  <c r="D49" i="1"/>
  <c r="C49" i="1"/>
  <c r="B49" i="1"/>
  <c r="M48" i="1"/>
  <c r="L48" i="1"/>
  <c r="K48" i="1"/>
  <c r="J48" i="1"/>
  <c r="M47" i="1"/>
  <c r="L47" i="1"/>
  <c r="K47" i="1"/>
  <c r="J47" i="1"/>
  <c r="G47" i="1"/>
  <c r="F47" i="1"/>
  <c r="D47" i="1"/>
  <c r="C47" i="1"/>
  <c r="B47" i="1"/>
  <c r="M45" i="1"/>
  <c r="L45" i="1"/>
  <c r="K45" i="1"/>
  <c r="J45" i="1"/>
  <c r="F45" i="1"/>
  <c r="D45" i="1"/>
  <c r="C45" i="1"/>
  <c r="B45" i="1"/>
  <c r="M44" i="1"/>
  <c r="L44" i="1"/>
  <c r="K44" i="1"/>
  <c r="J44" i="1"/>
  <c r="M43" i="1"/>
  <c r="L43" i="1"/>
  <c r="K43" i="1"/>
  <c r="J43" i="1"/>
  <c r="G43" i="1"/>
  <c r="F43" i="1"/>
  <c r="D43" i="1"/>
  <c r="C43" i="1"/>
  <c r="B43" i="1"/>
  <c r="M41" i="1"/>
  <c r="L41" i="1"/>
  <c r="K41" i="1"/>
  <c r="J41" i="1"/>
  <c r="F41" i="1"/>
  <c r="D41" i="1"/>
  <c r="C41" i="1"/>
  <c r="B41" i="1"/>
  <c r="M40" i="1"/>
  <c r="L40" i="1"/>
  <c r="K40" i="1"/>
  <c r="J40" i="1"/>
  <c r="M39" i="1"/>
  <c r="L39" i="1"/>
  <c r="K39" i="1"/>
  <c r="J39" i="1"/>
  <c r="G39" i="1"/>
  <c r="F39" i="1"/>
  <c r="D39" i="1"/>
  <c r="C39" i="1"/>
  <c r="B39" i="1"/>
  <c r="M37" i="1"/>
  <c r="L37" i="1"/>
  <c r="K37" i="1"/>
  <c r="J37" i="1"/>
  <c r="F37" i="1"/>
  <c r="D37" i="1"/>
  <c r="C37" i="1"/>
  <c r="B37" i="1"/>
  <c r="M36" i="1"/>
  <c r="L36" i="1"/>
  <c r="K36" i="1"/>
  <c r="J36" i="1"/>
  <c r="M35" i="1"/>
  <c r="L35" i="1"/>
  <c r="K35" i="1"/>
  <c r="J35" i="1"/>
  <c r="G35" i="1"/>
  <c r="F35" i="1"/>
  <c r="D35" i="1"/>
  <c r="C35" i="1"/>
  <c r="B35" i="1"/>
  <c r="M33" i="1"/>
  <c r="L33" i="1"/>
  <c r="K33" i="1"/>
  <c r="J33" i="1"/>
  <c r="F33" i="1"/>
  <c r="D33" i="1"/>
  <c r="C33" i="1"/>
  <c r="B33" i="1"/>
  <c r="M32" i="1"/>
  <c r="L32" i="1"/>
  <c r="K32" i="1"/>
  <c r="J32" i="1"/>
  <c r="M31" i="1"/>
  <c r="L31" i="1"/>
  <c r="K31" i="1"/>
  <c r="J31" i="1"/>
  <c r="G31" i="1"/>
  <c r="F31" i="1"/>
  <c r="D31" i="1"/>
  <c r="C31" i="1"/>
  <c r="B31" i="1"/>
  <c r="M29" i="1"/>
  <c r="L29" i="1"/>
  <c r="K29" i="1"/>
  <c r="J29" i="1"/>
  <c r="F29" i="1"/>
  <c r="D29" i="1"/>
  <c r="C29" i="1"/>
  <c r="B29" i="1"/>
  <c r="M28" i="1"/>
  <c r="L28" i="1"/>
  <c r="K28" i="1"/>
  <c r="J28" i="1"/>
  <c r="M27" i="1"/>
  <c r="L27" i="1"/>
  <c r="K27" i="1"/>
  <c r="J27" i="1"/>
  <c r="G27" i="1"/>
  <c r="F27" i="1"/>
  <c r="D27" i="1"/>
  <c r="C27" i="1"/>
  <c r="B27" i="1"/>
  <c r="N25" i="1"/>
  <c r="M25" i="1"/>
  <c r="L25" i="1"/>
  <c r="K25" i="1"/>
  <c r="J25" i="1"/>
  <c r="F25" i="1"/>
  <c r="D25" i="1"/>
  <c r="C25" i="1"/>
  <c r="B25" i="1"/>
  <c r="M24" i="1"/>
  <c r="L24" i="1"/>
  <c r="K24" i="1"/>
  <c r="J24" i="1"/>
  <c r="M23" i="1"/>
  <c r="L23" i="1"/>
  <c r="K23" i="1"/>
  <c r="J23" i="1"/>
  <c r="G23" i="1"/>
  <c r="F23" i="1"/>
  <c r="D23" i="1"/>
  <c r="C23" i="1"/>
  <c r="B23" i="1"/>
  <c r="M21" i="1"/>
  <c r="L21" i="1"/>
  <c r="K21" i="1"/>
  <c r="J21" i="1"/>
  <c r="F21" i="1"/>
  <c r="D21" i="1"/>
  <c r="C21" i="1"/>
  <c r="B21" i="1"/>
  <c r="M20" i="1"/>
  <c r="L20" i="1"/>
  <c r="K20" i="1"/>
  <c r="J20" i="1"/>
  <c r="M19" i="1"/>
  <c r="L19" i="1"/>
  <c r="K19" i="1"/>
  <c r="J19" i="1"/>
  <c r="G19" i="1"/>
  <c r="F19" i="1"/>
  <c r="D19" i="1"/>
  <c r="C19" i="1"/>
  <c r="B19" i="1"/>
  <c r="A18" i="1"/>
  <c r="A22" i="1" s="1"/>
  <c r="A26" i="1" s="1"/>
  <c r="A30" i="1" s="1"/>
  <c r="A34" i="1" s="1"/>
  <c r="A38" i="1" s="1"/>
  <c r="A42" i="1" s="1"/>
  <c r="A46" i="1" s="1"/>
  <c r="A50" i="1" s="1"/>
  <c r="A54" i="1" s="1"/>
</calcChain>
</file>

<file path=xl/sharedStrings.xml><?xml version="1.0" encoding="utf-8"?>
<sst xmlns="http://schemas.openxmlformats.org/spreadsheetml/2006/main" count="158" uniqueCount="46">
  <si>
    <r>
      <rPr>
        <b/>
        <sz val="10"/>
        <rFont val="Arial"/>
        <family val="2"/>
      </rPr>
      <t>OGE Form-1353</t>
    </r>
    <r>
      <rPr>
        <sz val="11"/>
        <color theme="1"/>
        <rFont val="Calibri"/>
        <family val="2"/>
        <scheme val="minor"/>
      </rPr>
      <t xml:space="preserve">
(OGE-Approved Alternative for SF-326)
February 2011</t>
    </r>
  </si>
  <si>
    <t>1353 Travel Report for Government Accountability Office for the reporting period April 1, 2019 - September 30, 2019</t>
  </si>
  <si>
    <t>No.</t>
  </si>
  <si>
    <t>SEMIANNUAL REPORT OF PAYMENTS ACCEPTED FROM A NON-FEDERAL SOURCE</t>
  </si>
  <si>
    <t>PAGE</t>
  </si>
  <si>
    <t>OF PAGES</t>
  </si>
  <si>
    <t>YEAR</t>
  </si>
  <si>
    <r>
      <rPr>
        <sz val="9"/>
        <rFont val="Arial"/>
        <family val="2"/>
      </rPr>
      <t xml:space="preserve">This report implements 31 U.S.C. </t>
    </r>
    <r>
      <rPr>
        <sz val="9"/>
        <rFont val="Calibri"/>
        <family val="2"/>
      </rPr>
      <t>§</t>
    </r>
    <r>
      <rPr>
        <sz val="9"/>
        <rFont val="Arial"/>
        <family val="2"/>
      </rPr>
      <t xml:space="preserve"> 1353.  It does not supersede other reports that may have to be filed when travel expenses are accepted under other authority.  For definitions and policies, see 41 CFR part 304-1.</t>
    </r>
  </si>
  <si>
    <t>Government Accountability Office</t>
  </si>
  <si>
    <t>x</t>
  </si>
  <si>
    <t>NEGATIVE REPORT</t>
  </si>
  <si>
    <t>Agency Contact:</t>
  </si>
  <si>
    <t>Brandy McMillan-Lewis</t>
  </si>
  <si>
    <t>mcmillianlewisb@gao.gov</t>
  </si>
  <si>
    <t xml:space="preserve">TRAVELER </t>
  </si>
  <si>
    <t>EVENT DESCRIPTION &amp; EVENT SPONSOR</t>
  </si>
  <si>
    <t>EVENT DATE(S) [MM/DD/YYYY-MM/DD/YYYY]:</t>
  </si>
  <si>
    <t>LOCATION AND TRAVEL DATE(S) [MM/DD/YYYY-MM/DD/YYYY]</t>
  </si>
  <si>
    <t>BENEFIT SOURCE</t>
  </si>
  <si>
    <t>BENEFIT DESCRIPTION</t>
  </si>
  <si>
    <t>PAYMENT BY CHECK</t>
  </si>
  <si>
    <t>PAYMENT 
IN-KIND</t>
  </si>
  <si>
    <t>TOTAL AMOUNT</t>
  </si>
  <si>
    <t>EX</t>
  </si>
  <si>
    <t>TRAVELER NAME</t>
  </si>
  <si>
    <t>EVENT DESCRIPTION</t>
  </si>
  <si>
    <t>BEGINNING DATE [MM/DD/YYYY]</t>
  </si>
  <si>
    <t>LOCATION</t>
  </si>
  <si>
    <t>John Smith</t>
  </si>
  <si>
    <t>Conference on Asia-Pacific Relations</t>
  </si>
  <si>
    <t>San Francisco, CA</t>
  </si>
  <si>
    <t xml:space="preserve">Asia Pacific Forum Pacific Rim Foundation </t>
  </si>
  <si>
    <t>Hotel</t>
  </si>
  <si>
    <t>X</t>
  </si>
  <si>
    <t>TRAVELER TITLE</t>
  </si>
  <si>
    <t>EVENT SPONSOR</t>
  </si>
  <si>
    <t>ENDING DATE [MM/DD/YYYY]</t>
  </si>
  <si>
    <t>TRAVEL DATE(S)</t>
  </si>
  <si>
    <t>Air Transportation</t>
  </si>
  <si>
    <t>Secretary</t>
  </si>
  <si>
    <t>Asia-Pacific Forum</t>
  </si>
  <si>
    <t xml:space="preserve">                    </t>
  </si>
  <si>
    <t>8/11/2011-8/13/2011</t>
  </si>
  <si>
    <t>Meals</t>
  </si>
  <si>
    <t xml:space="preserve">                              </t>
  </si>
  <si>
    <t>Internal OGE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</si>
</sst>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6.5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b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6" fillId="4" borderId="9">
      <alignment horizontal="center" vertical="center"/>
    </xf>
    <xf numFmtId="0" fontId="7" fillId="5" borderId="13" applyNumberFormat="0" applyFill="0" applyBorder="0">
      <alignment horizontal="left" vertical="center" wrapText="1"/>
      <protection locked="0"/>
    </xf>
    <xf numFmtId="0" fontId="6" fillId="7" borderId="20" applyBorder="0">
      <alignment horizontal="center"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6" fillId="4" borderId="31">
      <alignment horizontal="center" vertical="center" wrapText="1"/>
    </xf>
    <xf numFmtId="0" fontId="1" fillId="0" borderId="21">
      <alignment horizontal="center" vertical="center"/>
    </xf>
    <xf numFmtId="0" fontId="6" fillId="9" borderId="39">
      <alignment vertical="center" wrapText="1"/>
    </xf>
    <xf numFmtId="0" fontId="6" fillId="9" borderId="44">
      <alignment vertical="center" wrapText="1"/>
    </xf>
    <xf numFmtId="0" fontId="13" fillId="8" borderId="44" applyBorder="0">
      <alignment horizontal="center" vertical="center" wrapText="1"/>
    </xf>
  </cellStyleXfs>
  <cellXfs count="179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Border="1"/>
    <xf numFmtId="0" fontId="0" fillId="0" borderId="4" xfId="0" applyBorder="1"/>
    <xf numFmtId="0" fontId="1" fillId="0" borderId="0" xfId="0" applyFont="1"/>
    <xf numFmtId="0" fontId="6" fillId="4" borderId="9" xfId="1" applyNumberFormat="1" applyBorder="1" applyAlignment="1">
      <alignment horizontal="center" vertical="center"/>
    </xf>
    <xf numFmtId="164" fontId="6" fillId="4" borderId="9" xfId="1" applyNumberFormat="1" applyBorder="1" applyAlignment="1">
      <alignment horizontal="center" vertical="center"/>
    </xf>
    <xf numFmtId="0" fontId="0" fillId="0" borderId="10" xfId="0" applyBorder="1"/>
    <xf numFmtId="0" fontId="7" fillId="6" borderId="14" xfId="2" applyNumberFormat="1" applyFill="1" applyBorder="1" applyAlignment="1">
      <alignment horizontal="center" vertical="center" wrapText="1"/>
      <protection locked="0"/>
    </xf>
    <xf numFmtId="0" fontId="7" fillId="6" borderId="12" xfId="2" applyNumberFormat="1" applyFill="1" applyBorder="1" applyAlignment="1">
      <alignment horizontal="center" vertical="center" wrapText="1"/>
      <protection locked="0"/>
    </xf>
    <xf numFmtId="0" fontId="7" fillId="6" borderId="15" xfId="2" applyNumberFormat="1" applyFill="1" applyBorder="1" applyAlignment="1">
      <alignment horizontal="center" vertical="center" wrapText="1"/>
      <protection locked="0"/>
    </xf>
    <xf numFmtId="0" fontId="0" fillId="0" borderId="16" xfId="0" applyBorder="1"/>
    <xf numFmtId="0" fontId="2" fillId="8" borderId="2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9" borderId="25" xfId="0" applyFont="1" applyFill="1" applyBorder="1" applyAlignment="1">
      <alignment vertical="center"/>
    </xf>
    <xf numFmtId="0" fontId="7" fillId="6" borderId="1" xfId="0" applyFont="1" applyFill="1" applyBorder="1" applyAlignment="1" applyProtection="1">
      <protection locked="0"/>
    </xf>
    <xf numFmtId="0" fontId="2" fillId="8" borderId="30" xfId="0" applyFont="1" applyFill="1" applyBorder="1" applyAlignment="1">
      <alignment vertical="center"/>
    </xf>
    <xf numFmtId="0" fontId="0" fillId="0" borderId="24" xfId="0" applyBorder="1"/>
    <xf numFmtId="0" fontId="0" fillId="0" borderId="37" xfId="0" applyBorder="1"/>
    <xf numFmtId="0" fontId="6" fillId="9" borderId="13" xfId="7" applyBorder="1" applyProtection="1">
      <alignment vertical="center" wrapText="1"/>
    </xf>
    <xf numFmtId="0" fontId="6" fillId="9" borderId="41" xfId="7" applyBorder="1" applyProtection="1">
      <alignment vertical="center" wrapText="1"/>
    </xf>
    <xf numFmtId="0" fontId="0" fillId="9" borderId="0" xfId="0" applyNumberFormat="1" applyFill="1" applyProtection="1"/>
    <xf numFmtId="0" fontId="0" fillId="9" borderId="0" xfId="0" applyNumberFormat="1" applyFill="1" applyAlignment="1" applyProtection="1">
      <alignment horizontal="center"/>
    </xf>
    <xf numFmtId="164" fontId="0" fillId="9" borderId="0" xfId="0" applyNumberFormat="1" applyFill="1" applyAlignment="1" applyProtection="1">
      <alignment horizontal="right"/>
    </xf>
    <xf numFmtId="0" fontId="0" fillId="0" borderId="15" xfId="0" applyBorder="1"/>
    <xf numFmtId="0" fontId="7" fillId="5" borderId="13" xfId="0" applyFont="1" applyFill="1" applyBorder="1" applyAlignment="1" applyProtection="1">
      <alignment horizontal="left" vertical="center" wrapText="1"/>
    </xf>
    <xf numFmtId="14" fontId="7" fillId="5" borderId="13" xfId="0" applyNumberFormat="1" applyFont="1" applyFill="1" applyBorder="1" applyAlignment="1" applyProtection="1">
      <alignment horizontal="left" vertical="center" wrapText="1"/>
    </xf>
    <xf numFmtId="0" fontId="7" fillId="5" borderId="22" xfId="0" applyFont="1" applyFill="1" applyBorder="1" applyAlignment="1" applyProtection="1">
      <alignment vertical="center" wrapText="1"/>
    </xf>
    <xf numFmtId="0" fontId="7" fillId="5" borderId="23" xfId="0" applyFont="1" applyFill="1" applyBorder="1" applyAlignment="1" applyProtection="1">
      <alignment horizontal="left" vertical="center" wrapText="1"/>
    </xf>
    <xf numFmtId="0" fontId="7" fillId="5" borderId="22" xfId="0" applyNumberFormat="1" applyFont="1" applyFill="1" applyBorder="1" applyAlignment="1" applyProtection="1">
      <alignment horizontal="left" vertical="center" wrapText="1"/>
    </xf>
    <xf numFmtId="0" fontId="7" fillId="5" borderId="43" xfId="0" applyNumberFormat="1" applyFont="1" applyFill="1" applyBorder="1" applyAlignment="1" applyProtection="1">
      <alignment horizontal="center" vertical="center"/>
    </xf>
    <xf numFmtId="0" fontId="7" fillId="5" borderId="13" xfId="0" applyNumberFormat="1" applyFont="1" applyFill="1" applyBorder="1" applyAlignment="1" applyProtection="1">
      <alignment horizontal="center" vertical="center"/>
    </xf>
    <xf numFmtId="164" fontId="7" fillId="5" borderId="32" xfId="0" applyNumberFormat="1" applyFont="1" applyFill="1" applyBorder="1" applyAlignment="1" applyProtection="1">
      <alignment horizontal="right" vertical="center"/>
    </xf>
    <xf numFmtId="0" fontId="6" fillId="9" borderId="44" xfId="8" applyProtection="1">
      <alignment vertical="center" wrapText="1"/>
    </xf>
    <xf numFmtId="0" fontId="7" fillId="5" borderId="45" xfId="0" applyNumberFormat="1" applyFont="1" applyFill="1" applyBorder="1" applyAlignment="1" applyProtection="1">
      <alignment horizontal="left" vertical="center" wrapText="1"/>
    </xf>
    <xf numFmtId="0" fontId="7" fillId="5" borderId="44" xfId="0" applyNumberFormat="1" applyFont="1" applyFill="1" applyBorder="1" applyAlignment="1" applyProtection="1">
      <alignment horizontal="center" vertical="center"/>
    </xf>
    <xf numFmtId="164" fontId="7" fillId="5" borderId="46" xfId="0" applyNumberFormat="1" applyFont="1" applyFill="1" applyBorder="1" applyAlignment="1" applyProtection="1">
      <alignment horizontal="right" vertical="center"/>
    </xf>
    <xf numFmtId="0" fontId="7" fillId="5" borderId="48" xfId="0" applyFont="1" applyFill="1" applyBorder="1" applyAlignment="1" applyProtection="1">
      <alignment horizontal="left" vertical="center" wrapText="1"/>
    </xf>
    <xf numFmtId="0" fontId="1" fillId="5" borderId="22" xfId="0" applyFont="1" applyFill="1" applyBorder="1" applyAlignment="1" applyProtection="1">
      <alignment vertical="center" wrapText="1"/>
    </xf>
    <xf numFmtId="0" fontId="7" fillId="5" borderId="49" xfId="0" applyNumberFormat="1" applyFont="1" applyFill="1" applyBorder="1" applyAlignment="1" applyProtection="1">
      <alignment horizontal="left" vertical="center" wrapText="1"/>
    </xf>
    <xf numFmtId="0" fontId="7" fillId="5" borderId="49" xfId="0" applyNumberFormat="1" applyFont="1" applyFill="1" applyBorder="1" applyAlignment="1" applyProtection="1">
      <alignment horizontal="center" vertical="center"/>
    </xf>
    <xf numFmtId="164" fontId="7" fillId="5" borderId="49" xfId="0" applyNumberFormat="1" applyFont="1" applyFill="1" applyBorder="1" applyAlignment="1" applyProtection="1">
      <alignment horizontal="right" vertical="center"/>
    </xf>
    <xf numFmtId="0" fontId="6" fillId="9" borderId="39" xfId="7" applyBorder="1" applyProtection="1">
      <alignment vertical="center" wrapText="1"/>
    </xf>
    <xf numFmtId="0" fontId="7" fillId="9" borderId="40" xfId="2" applyNumberFormat="1" applyFill="1" applyBorder="1" applyProtection="1">
      <alignment horizontal="left" vertical="center" wrapText="1"/>
    </xf>
    <xf numFmtId="0" fontId="7" fillId="9" borderId="19" xfId="2" applyNumberFormat="1" applyFill="1" applyBorder="1" applyAlignment="1" applyProtection="1">
      <alignment horizontal="center" vertical="center" wrapText="1"/>
    </xf>
    <xf numFmtId="164" fontId="7" fillId="9" borderId="50" xfId="2" applyNumberFormat="1" applyFill="1" applyBorder="1" applyAlignment="1" applyProtection="1">
      <alignment horizontal="right" vertical="center" wrapText="1"/>
    </xf>
    <xf numFmtId="0" fontId="0" fillId="0" borderId="0" xfId="0" applyProtection="1">
      <protection hidden="1"/>
    </xf>
    <xf numFmtId="0" fontId="7" fillId="5" borderId="13" xfId="2">
      <alignment horizontal="left" vertical="center" wrapText="1"/>
      <protection locked="0"/>
    </xf>
    <xf numFmtId="14" fontId="7" fillId="5" borderId="13" xfId="2" applyNumberFormat="1" applyFill="1" applyBorder="1">
      <alignment horizontal="left" vertical="center" wrapText="1"/>
      <protection locked="0"/>
    </xf>
    <xf numFmtId="0" fontId="7" fillId="5" borderId="43" xfId="2" applyNumberFormat="1" applyFill="1" applyBorder="1">
      <alignment horizontal="left" vertical="center" wrapText="1"/>
      <protection locked="0"/>
    </xf>
    <xf numFmtId="164" fontId="7" fillId="5" borderId="43" xfId="2" applyNumberFormat="1" applyFill="1" applyBorder="1" applyAlignment="1">
      <alignment horizontal="right" vertical="center" wrapText="1"/>
      <protection locked="0"/>
    </xf>
    <xf numFmtId="0" fontId="0" fillId="0" borderId="0" xfId="0" applyAlignment="1" applyProtection="1">
      <alignment vertical="center" wrapText="1"/>
      <protection hidden="1"/>
    </xf>
    <xf numFmtId="0" fontId="6" fillId="9" borderId="44" xfId="8">
      <alignment vertical="center" wrapText="1"/>
    </xf>
    <xf numFmtId="0" fontId="0" fillId="0" borderId="0" xfId="0" applyAlignment="1" applyProtection="1">
      <alignment wrapText="1"/>
      <protection hidden="1"/>
    </xf>
    <xf numFmtId="0" fontId="7" fillId="5" borderId="13" xfId="2" applyFill="1" applyBorder="1">
      <alignment horizontal="left" vertical="center" wrapText="1"/>
      <protection locked="0"/>
    </xf>
    <xf numFmtId="14" fontId="7" fillId="5" borderId="48" xfId="2" applyNumberFormat="1" applyFill="1" applyBorder="1">
      <alignment horizontal="left" vertical="center" wrapText="1"/>
      <protection locked="0"/>
    </xf>
    <xf numFmtId="0" fontId="7" fillId="5" borderId="53" xfId="2" applyFill="1" applyBorder="1">
      <alignment horizontal="left" vertical="center" wrapText="1"/>
      <protection locked="0"/>
    </xf>
    <xf numFmtId="0" fontId="7" fillId="5" borderId="54" xfId="2" applyFill="1" applyBorder="1">
      <alignment horizontal="left" vertical="center" wrapText="1"/>
      <protection locked="0"/>
    </xf>
    <xf numFmtId="0" fontId="0" fillId="5" borderId="0" xfId="0" applyFill="1"/>
    <xf numFmtId="0" fontId="0" fillId="5" borderId="15" xfId="0" applyFill="1" applyBorder="1"/>
    <xf numFmtId="0" fontId="0" fillId="0" borderId="0" xfId="0" applyAlignment="1">
      <alignment wrapText="1"/>
    </xf>
    <xf numFmtId="0" fontId="1" fillId="0" borderId="6" xfId="0" applyFont="1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Protection="1">
      <protection locked="0" hidden="1"/>
    </xf>
    <xf numFmtId="0" fontId="13" fillId="6" borderId="12" xfId="9" applyFill="1" applyBorder="1" applyAlignment="1" applyProtection="1">
      <alignment vertical="center" wrapText="1"/>
      <protection locked="0"/>
    </xf>
    <xf numFmtId="0" fontId="1" fillId="0" borderId="12" xfId="0" applyFont="1" applyBorder="1"/>
    <xf numFmtId="0" fontId="0" fillId="0" borderId="56" xfId="0" applyBorder="1"/>
    <xf numFmtId="0" fontId="1" fillId="0" borderId="57" xfId="0" applyFont="1" applyBorder="1"/>
    <xf numFmtId="0" fontId="1" fillId="9" borderId="38" xfId="6" applyFill="1" applyBorder="1">
      <alignment horizontal="center" vertical="center"/>
    </xf>
    <xf numFmtId="0" fontId="1" fillId="9" borderId="42" xfId="6" applyFill="1" applyBorder="1">
      <alignment horizontal="center" vertical="center"/>
    </xf>
    <xf numFmtId="0" fontId="1" fillId="9" borderId="47" xfId="6" applyFill="1" applyBorder="1">
      <alignment horizontal="center" vertical="center"/>
    </xf>
    <xf numFmtId="0" fontId="6" fillId="9" borderId="39" xfId="7" applyBorder="1" applyProtection="1">
      <alignment vertical="center" wrapText="1"/>
    </xf>
    <xf numFmtId="0" fontId="6" fillId="9" borderId="40" xfId="7" applyBorder="1" applyProtection="1">
      <alignment vertical="center" wrapText="1"/>
    </xf>
    <xf numFmtId="0" fontId="7" fillId="5" borderId="22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23" xfId="0" applyBorder="1"/>
    <xf numFmtId="0" fontId="6" fillId="9" borderId="44" xfId="8">
      <alignment vertical="center" wrapText="1"/>
    </xf>
    <xf numFmtId="0" fontId="6" fillId="9" borderId="22" xfId="8" applyFill="1" applyBorder="1" applyAlignment="1">
      <alignment horizontal="center" wrapText="1"/>
    </xf>
    <xf numFmtId="0" fontId="6" fillId="9" borderId="0" xfId="8" applyFill="1" applyBorder="1" applyAlignment="1">
      <alignment horizontal="center" wrapText="1"/>
    </xf>
    <xf numFmtId="0" fontId="6" fillId="9" borderId="23" xfId="8" applyFill="1" applyBorder="1" applyAlignment="1">
      <alignment horizontal="center" wrapText="1"/>
    </xf>
    <xf numFmtId="0" fontId="6" fillId="9" borderId="28" xfId="8" applyFill="1" applyBorder="1" applyAlignment="1">
      <alignment horizontal="center" wrapText="1"/>
    </xf>
    <xf numFmtId="0" fontId="6" fillId="9" borderId="1" xfId="8" applyFill="1" applyBorder="1" applyAlignment="1">
      <alignment horizontal="center" wrapText="1"/>
    </xf>
    <xf numFmtId="0" fontId="6" fillId="9" borderId="29" xfId="8" applyFill="1" applyBorder="1" applyAlignment="1">
      <alignment horizontal="center" wrapText="1"/>
    </xf>
    <xf numFmtId="0" fontId="6" fillId="9" borderId="41" xfId="7" applyBorder="1" applyProtection="1">
      <alignment vertical="center" wrapText="1"/>
    </xf>
    <xf numFmtId="0" fontId="6" fillId="9" borderId="19" xfId="7" applyBorder="1" applyProtection="1">
      <alignment vertical="center" wrapText="1"/>
    </xf>
    <xf numFmtId="0" fontId="6" fillId="9" borderId="45" xfId="8" applyBorder="1">
      <alignment vertical="center" wrapText="1"/>
    </xf>
    <xf numFmtId="0" fontId="6" fillId="9" borderId="55" xfId="8" applyBorder="1">
      <alignment vertical="center" wrapText="1"/>
    </xf>
    <xf numFmtId="0" fontId="0" fillId="0" borderId="51" xfId="0" applyBorder="1"/>
    <xf numFmtId="0" fontId="0" fillId="0" borderId="52" xfId="0" applyBorder="1"/>
    <xf numFmtId="0" fontId="6" fillId="9" borderId="40" xfId="7" applyBorder="1" applyAlignment="1" applyProtection="1">
      <alignment horizontal="center" vertical="center" wrapText="1"/>
    </xf>
    <xf numFmtId="0" fontId="6" fillId="9" borderId="19" xfId="7" applyBorder="1" applyAlignment="1" applyProtection="1">
      <alignment horizontal="center" vertical="center" wrapText="1"/>
    </xf>
    <xf numFmtId="0" fontId="6" fillId="9" borderId="41" xfId="7" applyBorder="1" applyAlignment="1" applyProtection="1">
      <alignment horizontal="center" vertical="center" wrapText="1"/>
    </xf>
    <xf numFmtId="0" fontId="6" fillId="4" borderId="9" xfId="5" applyNumberFormat="1" applyBorder="1" applyAlignment="1">
      <alignment horizontal="center" vertical="center" wrapText="1"/>
    </xf>
    <xf numFmtId="0" fontId="0" fillId="0" borderId="27" xfId="0" applyNumberFormat="1" applyBorder="1" applyAlignment="1">
      <alignment horizontal="center"/>
    </xf>
    <xf numFmtId="0" fontId="6" fillId="4" borderId="32" xfId="5" applyNumberFormat="1" applyBorder="1" applyAlignment="1">
      <alignment horizontal="center" vertical="center" wrapText="1"/>
    </xf>
    <xf numFmtId="0" fontId="0" fillId="0" borderId="36" xfId="0" applyNumberFormat="1" applyBorder="1" applyAlignment="1">
      <alignment horizontal="center"/>
    </xf>
    <xf numFmtId="164" fontId="6" fillId="4" borderId="33" xfId="5" applyNumberFormat="1" applyBorder="1" applyAlignment="1">
      <alignment horizontal="center" vertical="center" wrapText="1"/>
    </xf>
    <xf numFmtId="164" fontId="0" fillId="0" borderId="35" xfId="0" applyNumberFormat="1" applyBorder="1" applyAlignment="1">
      <alignment horizontal="center"/>
    </xf>
    <xf numFmtId="0" fontId="1" fillId="9" borderId="38" xfId="6" applyFill="1" applyBorder="1" applyProtection="1">
      <alignment horizontal="center" vertical="center"/>
    </xf>
    <xf numFmtId="0" fontId="1" fillId="9" borderId="42" xfId="6" applyFill="1" applyBorder="1" applyProtection="1">
      <alignment horizontal="center" vertical="center"/>
    </xf>
    <xf numFmtId="0" fontId="1" fillId="9" borderId="47" xfId="6" applyFill="1" applyBorder="1" applyProtection="1">
      <alignment horizontal="center" vertical="center"/>
    </xf>
    <xf numFmtId="0" fontId="6" fillId="9" borderId="13" xfId="7" applyBorder="1" applyProtection="1">
      <alignment vertical="center" wrapText="1"/>
    </xf>
    <xf numFmtId="0" fontId="7" fillId="5" borderId="22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5" borderId="23" xfId="0" applyFont="1" applyFill="1" applyBorder="1" applyAlignment="1" applyProtection="1">
      <alignment horizontal="center" vertical="center" wrapText="1"/>
    </xf>
    <xf numFmtId="0" fontId="6" fillId="9" borderId="44" xfId="8" applyProtection="1">
      <alignment vertical="center" wrapText="1"/>
    </xf>
    <xf numFmtId="0" fontId="6" fillId="9" borderId="22" xfId="8" applyFill="1" applyBorder="1" applyAlignment="1" applyProtection="1">
      <alignment horizontal="center" wrapText="1"/>
    </xf>
    <xf numFmtId="0" fontId="6" fillId="9" borderId="0" xfId="8" applyFill="1" applyBorder="1" applyAlignment="1" applyProtection="1">
      <alignment horizontal="center" wrapText="1"/>
    </xf>
    <xf numFmtId="0" fontId="6" fillId="9" borderId="23" xfId="8" applyFill="1" applyBorder="1" applyAlignment="1" applyProtection="1">
      <alignment horizontal="center" wrapText="1"/>
    </xf>
    <xf numFmtId="0" fontId="7" fillId="9" borderId="28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</xf>
    <xf numFmtId="0" fontId="7" fillId="9" borderId="29" xfId="0" applyFont="1" applyFill="1" applyBorder="1" applyAlignment="1" applyProtection="1">
      <alignment horizontal="center" vertical="center" wrapText="1"/>
    </xf>
    <xf numFmtId="0" fontId="6" fillId="4" borderId="14" xfId="1" applyBorder="1">
      <alignment horizontal="center" vertical="center"/>
    </xf>
    <xf numFmtId="0" fontId="6" fillId="4" borderId="35" xfId="1" applyBorder="1">
      <alignment horizontal="center" vertical="center"/>
    </xf>
    <xf numFmtId="0" fontId="6" fillId="4" borderId="14" xfId="1" applyBorder="1" applyAlignment="1">
      <alignment horizontal="center" vertical="center" wrapText="1"/>
    </xf>
    <xf numFmtId="0" fontId="6" fillId="4" borderId="35" xfId="1" applyBorder="1" applyAlignment="1">
      <alignment horizontal="center" vertical="center" wrapText="1"/>
    </xf>
    <xf numFmtId="0" fontId="6" fillId="4" borderId="14" xfId="5" applyBorder="1" applyAlignment="1">
      <alignment horizontal="center" vertical="center" wrapText="1"/>
    </xf>
    <xf numFmtId="0" fontId="6" fillId="4" borderId="35" xfId="5" applyBorder="1" applyAlignment="1">
      <alignment horizontal="center" vertical="center" wrapText="1"/>
    </xf>
    <xf numFmtId="0" fontId="6" fillId="4" borderId="11" xfId="1" applyBorder="1" applyAlignment="1">
      <alignment horizontal="center" vertical="center" wrapText="1"/>
    </xf>
    <xf numFmtId="0" fontId="6" fillId="4" borderId="12" xfId="1" applyBorder="1" applyAlignment="1">
      <alignment horizontal="center" vertical="center" wrapText="1"/>
    </xf>
    <xf numFmtId="0" fontId="6" fillId="4" borderId="25" xfId="1" applyBorder="1" applyAlignment="1">
      <alignment horizontal="center" vertical="center" wrapText="1"/>
    </xf>
    <xf numFmtId="0" fontId="6" fillId="4" borderId="26" xfId="1" applyBorder="1" applyAlignment="1">
      <alignment horizontal="center" vertical="center" wrapText="1"/>
    </xf>
    <xf numFmtId="0" fontId="6" fillId="4" borderId="11" xfId="1" applyBorder="1" applyAlignment="1">
      <alignment horizontal="center" vertical="center"/>
    </xf>
    <xf numFmtId="0" fontId="6" fillId="4" borderId="0" xfId="1" applyBorder="1" applyAlignment="1">
      <alignment horizontal="center" vertical="center"/>
    </xf>
    <xf numFmtId="0" fontId="6" fillId="4" borderId="12" xfId="1" applyBorder="1" applyAlignment="1">
      <alignment horizontal="center" vertical="center"/>
    </xf>
    <xf numFmtId="0" fontId="6" fillId="4" borderId="25" xfId="1" applyBorder="1" applyAlignment="1">
      <alignment horizontal="center" vertical="center"/>
    </xf>
    <xf numFmtId="0" fontId="6" fillId="4" borderId="1" xfId="1" applyBorder="1" applyAlignment="1">
      <alignment horizontal="center" vertical="center"/>
    </xf>
    <xf numFmtId="0" fontId="6" fillId="4" borderId="26" xfId="1" applyBorder="1" applyAlignment="1">
      <alignment horizontal="center" vertical="center"/>
    </xf>
    <xf numFmtId="0" fontId="6" fillId="4" borderId="14" xfId="1" applyNumberFormat="1" applyBorder="1" applyAlignment="1">
      <alignment horizontal="center" vertical="center" wrapText="1"/>
    </xf>
    <xf numFmtId="0" fontId="0" fillId="0" borderId="35" xfId="0" applyNumberFormat="1" applyBorder="1"/>
    <xf numFmtId="0" fontId="6" fillId="2" borderId="7" xfId="3" applyFill="1" applyBorder="1" applyAlignment="1">
      <alignment horizontal="center" vertical="center" wrapText="1"/>
    </xf>
    <xf numFmtId="0" fontId="6" fillId="2" borderId="0" xfId="3" applyFill="1" applyBorder="1" applyAlignment="1">
      <alignment horizontal="center" vertical="center" wrapText="1"/>
    </xf>
    <xf numFmtId="0" fontId="6" fillId="2" borderId="1" xfId="3" applyFill="1" applyBorder="1" applyAlignment="1">
      <alignment horizontal="center" vertical="center" wrapText="1"/>
    </xf>
    <xf numFmtId="0" fontId="6" fillId="6" borderId="7" xfId="3" applyFill="1" applyBorder="1" applyAlignment="1" applyProtection="1">
      <alignment horizontal="center" vertical="center"/>
      <protection locked="0"/>
    </xf>
    <xf numFmtId="0" fontId="6" fillId="6" borderId="0" xfId="3" applyFill="1" applyBorder="1" applyAlignment="1" applyProtection="1">
      <alignment horizontal="center" vertical="center"/>
      <protection locked="0"/>
    </xf>
    <xf numFmtId="0" fontId="6" fillId="6" borderId="1" xfId="3" applyFill="1" applyBorder="1" applyAlignment="1" applyProtection="1">
      <alignment horizontal="center" vertical="center"/>
      <protection locked="0"/>
    </xf>
    <xf numFmtId="0" fontId="6" fillId="2" borderId="8" xfId="3" applyNumberFormat="1" applyFill="1" applyBorder="1" applyAlignment="1">
      <alignment horizontal="center" vertical="center" wrapText="1"/>
    </xf>
    <xf numFmtId="0" fontId="6" fillId="2" borderId="12" xfId="3" applyNumberFormat="1" applyFill="1" applyBorder="1" applyAlignment="1">
      <alignment horizontal="center" vertical="center" wrapText="1"/>
    </xf>
    <xf numFmtId="0" fontId="6" fillId="2" borderId="26" xfId="3" applyNumberFormat="1" applyFill="1" applyBorder="1" applyAlignment="1">
      <alignment horizontal="center" vertical="center" wrapText="1"/>
    </xf>
    <xf numFmtId="0" fontId="7" fillId="0" borderId="21" xfId="2" applyNumberFormat="1" applyFill="1" applyBorder="1" applyAlignment="1" applyProtection="1">
      <alignment horizontal="center" vertical="center" wrapText="1"/>
      <protection locked="0"/>
    </xf>
    <xf numFmtId="0" fontId="7" fillId="0" borderId="9" xfId="2" applyNumberFormat="1" applyFill="1" applyBorder="1" applyAlignment="1" applyProtection="1">
      <alignment horizontal="center" vertical="center" wrapText="1"/>
      <protection locked="0"/>
    </xf>
    <xf numFmtId="0" fontId="7" fillId="0" borderId="27" xfId="2" applyNumberFormat="1" applyFill="1" applyBorder="1" applyAlignment="1" applyProtection="1">
      <alignment horizontal="center" vertical="center" wrapText="1"/>
      <protection locked="0"/>
    </xf>
    <xf numFmtId="164" fontId="10" fillId="7" borderId="22" xfId="3" applyNumberFormat="1" applyFont="1" applyBorder="1" applyAlignment="1">
      <alignment horizontal="center" vertical="center" wrapText="1"/>
    </xf>
    <xf numFmtId="164" fontId="10" fillId="7" borderId="23" xfId="3" applyNumberFormat="1" applyFont="1" applyBorder="1" applyAlignment="1">
      <alignment horizontal="center" vertical="center" wrapText="1"/>
    </xf>
    <xf numFmtId="164" fontId="10" fillId="7" borderId="28" xfId="3" applyNumberFormat="1" applyFont="1" applyBorder="1" applyAlignment="1">
      <alignment horizontal="center" vertical="center" wrapText="1"/>
    </xf>
    <xf numFmtId="164" fontId="10" fillId="7" borderId="29" xfId="3" applyNumberFormat="1" applyFont="1" applyBorder="1" applyAlignment="1">
      <alignment horizontal="center" vertical="center" wrapText="1"/>
    </xf>
    <xf numFmtId="0" fontId="11" fillId="6" borderId="1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2" xfId="0" applyBorder="1"/>
    <xf numFmtId="0" fontId="12" fillId="6" borderId="1" xfId="4" applyFill="1" applyBorder="1" applyAlignment="1">
      <alignment wrapText="1"/>
      <protection locked="0"/>
    </xf>
    <xf numFmtId="0" fontId="12" fillId="6" borderId="26" xfId="4" applyFill="1" applyBorder="1" applyAlignment="1">
      <alignment wrapText="1"/>
      <protection locked="0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wrapText="1"/>
      <protection hidden="1"/>
    </xf>
    <xf numFmtId="0" fontId="4" fillId="2" borderId="3" xfId="0" applyFont="1" applyFill="1" applyBorder="1" applyAlignment="1" applyProtection="1">
      <alignment horizontal="center" wrapText="1"/>
      <protection hidden="1"/>
    </xf>
    <xf numFmtId="0" fontId="2" fillId="3" borderId="5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 applyProtection="1">
      <alignment horizontal="center"/>
      <protection locked="0"/>
    </xf>
    <xf numFmtId="0" fontId="6" fillId="6" borderId="6" xfId="3" applyFill="1" applyBorder="1" applyAlignment="1" applyProtection="1">
      <alignment horizontal="center" vertical="center"/>
      <protection locked="0"/>
    </xf>
    <xf numFmtId="0" fontId="6" fillId="6" borderId="11" xfId="3" applyFill="1" applyBorder="1" applyAlignment="1" applyProtection="1">
      <alignment horizontal="center" vertical="center"/>
      <protection locked="0"/>
    </xf>
    <xf numFmtId="0" fontId="6" fillId="6" borderId="25" xfId="3" applyFill="1" applyBorder="1" applyAlignment="1" applyProtection="1">
      <alignment horizontal="center" vertical="center"/>
      <protection locked="0"/>
    </xf>
  </cellXfs>
  <cellStyles count="10">
    <cellStyle name="EntryHeading1" xfId="7"/>
    <cellStyle name="EntryHeading2" xfId="8"/>
    <cellStyle name="EntryNumber" xfId="6"/>
    <cellStyle name="FillableEntry" xfId="2"/>
    <cellStyle name="FormHeading2" xfId="3"/>
    <cellStyle name="FormOption" xfId="9"/>
    <cellStyle name="FormSubHeading" xfId="1"/>
    <cellStyle name="FormSubHeading2" xfId="5"/>
    <cellStyle name="Hyperlink" xfId="4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MillanLewisB\AppData\Roaming\DM\FY19_ALL_STAFF-%231153667-v1-451_TRACKER_OCTOBER_2019_-_MARCH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Reportable"/>
      <sheetName val="Not-Reportable"/>
      <sheetName val="Working"/>
      <sheetName val="1353 OCT 2019-APR 2020"/>
      <sheetName val="GAO"/>
    </sheetNames>
    <sheetDataSet>
      <sheetData sheetId="0">
        <row r="2">
          <cell r="A2" t="str">
            <v>Kristen Kociolek</v>
          </cell>
          <cell r="B2" t="str">
            <v>Director, FMA</v>
          </cell>
          <cell r="C2" t="str">
            <v>Peer Review of the European Court of Auditors</v>
          </cell>
          <cell r="D2" t="str">
            <v>European Court of Auditors</v>
          </cell>
          <cell r="E2">
            <v>43766</v>
          </cell>
          <cell r="F2">
            <v>43769</v>
          </cell>
          <cell r="G2" t="str">
            <v>New York, NY</v>
          </cell>
          <cell r="H2" t="str">
            <v>10/27/19-10/31/19</v>
          </cell>
          <cell r="I2" t="str">
            <v>AICPA</v>
          </cell>
          <cell r="J2" t="str">
            <v>Transportation</v>
          </cell>
          <cell r="K2" t="str">
            <v>X</v>
          </cell>
          <cell r="M2">
            <v>1920.34</v>
          </cell>
          <cell r="N2" t="str">
            <v>Lodging</v>
          </cell>
          <cell r="O2" t="str">
            <v>X</v>
          </cell>
          <cell r="Q2">
            <v>1336.25</v>
          </cell>
          <cell r="R2" t="str">
            <v>Meals and Incidentals</v>
          </cell>
          <cell r="S2" t="str">
            <v>X</v>
          </cell>
          <cell r="T2" t="str">
            <v>X</v>
          </cell>
          <cell r="U2">
            <v>812.5</v>
          </cell>
        </row>
        <row r="3">
          <cell r="A3" t="str">
            <v>Melissa Emrey-Arras</v>
          </cell>
          <cell r="B3" t="str">
            <v>Director, EWIS</v>
          </cell>
          <cell r="C3" t="str">
            <v>Third Way "Wine with Wonks"</v>
          </cell>
          <cell r="D3" t="str">
            <v>Third Way</v>
          </cell>
          <cell r="E3">
            <v>43761</v>
          </cell>
          <cell r="F3">
            <v>43761</v>
          </cell>
          <cell r="G3" t="str">
            <v>Washington, DC</v>
          </cell>
          <cell r="H3" t="str">
            <v>10/23/19-10/24/19</v>
          </cell>
          <cell r="I3" t="str">
            <v>Third Way</v>
          </cell>
          <cell r="J3" t="str">
            <v>Transportation</v>
          </cell>
          <cell r="K3" t="str">
            <v>X</v>
          </cell>
          <cell r="M3">
            <v>358.63</v>
          </cell>
          <cell r="N3" t="str">
            <v>Lodging</v>
          </cell>
          <cell r="O3" t="str">
            <v>X</v>
          </cell>
          <cell r="Q3">
            <v>275.88</v>
          </cell>
          <cell r="R3" t="str">
            <v>Meals and Incidentals</v>
          </cell>
          <cell r="S3">
            <v>0</v>
          </cell>
          <cell r="T3">
            <v>0</v>
          </cell>
          <cell r="U3">
            <v>0</v>
          </cell>
        </row>
        <row r="4">
          <cell r="A4" t="str">
            <v>Michael Clements</v>
          </cell>
          <cell r="B4" t="str">
            <v>Director, FMCI</v>
          </cell>
          <cell r="C4" t="str">
            <v xml:space="preserve">Cultural Influences in Regulatory Capture </v>
          </cell>
          <cell r="D4" t="str">
            <v xml:space="preserve">Social Science Research Council </v>
          </cell>
          <cell r="E4">
            <v>43808</v>
          </cell>
          <cell r="F4">
            <v>43808</v>
          </cell>
        </row>
        <row r="5">
          <cell r="A5" t="str">
            <v>James Dalkin</v>
          </cell>
          <cell r="B5" t="str">
            <v>SES, FMA</v>
          </cell>
          <cell r="C5" t="str">
            <v>PIOB (Public Oversight) Meeting</v>
          </cell>
          <cell r="D5" t="str">
            <v>IAASB</v>
          </cell>
          <cell r="E5">
            <v>43794</v>
          </cell>
          <cell r="F5">
            <v>43795</v>
          </cell>
          <cell r="G5" t="str">
            <v>Madrid, Spain</v>
          </cell>
          <cell r="H5" t="str">
            <v>11/21/19-11/26/19</v>
          </cell>
          <cell r="I5" t="str">
            <v>IAASB</v>
          </cell>
          <cell r="J5" t="str">
            <v>Transportation</v>
          </cell>
          <cell r="K5" t="str">
            <v>X</v>
          </cell>
          <cell r="L5">
            <v>0</v>
          </cell>
          <cell r="M5">
            <v>106.7</v>
          </cell>
          <cell r="N5" t="str">
            <v>Lodging</v>
          </cell>
          <cell r="O5" t="str">
            <v>X</v>
          </cell>
          <cell r="P5">
            <v>0</v>
          </cell>
          <cell r="Q5">
            <v>1265.8800000000001</v>
          </cell>
          <cell r="R5" t="str">
            <v>Meals and Incidentals</v>
          </cell>
          <cell r="S5">
            <v>0</v>
          </cell>
          <cell r="T5" t="str">
            <v>X</v>
          </cell>
          <cell r="U5">
            <v>67</v>
          </cell>
        </row>
        <row r="6">
          <cell r="A6" t="str">
            <v>John Fisher</v>
          </cell>
          <cell r="B6" t="str">
            <v>Assistant Director, FMCI</v>
          </cell>
          <cell r="C6" t="str">
            <v>2019 Mid-America Intergovernmental Audit Forum</v>
          </cell>
          <cell r="D6" t="str">
            <v>Mid-America Intergovernmental Audit Forum</v>
          </cell>
          <cell r="E6">
            <v>43804</v>
          </cell>
          <cell r="F6">
            <v>43805</v>
          </cell>
          <cell r="G6" t="str">
            <v>Overland Park, KS</v>
          </cell>
          <cell r="H6" t="str">
            <v>12/04/19-12/06/19</v>
          </cell>
          <cell r="I6" t="str">
            <v>Mid-America Intergovernmental Audit Forum</v>
          </cell>
          <cell r="J6" t="str">
            <v>Transportation</v>
          </cell>
          <cell r="K6" t="str">
            <v>X</v>
          </cell>
          <cell r="L6">
            <v>0</v>
          </cell>
          <cell r="M6">
            <v>406.82000000000005</v>
          </cell>
          <cell r="N6" t="str">
            <v>Lodging</v>
          </cell>
          <cell r="O6" t="str">
            <v>X</v>
          </cell>
          <cell r="P6">
            <v>0</v>
          </cell>
          <cell r="Q6">
            <v>285.8</v>
          </cell>
          <cell r="R6" t="str">
            <v>Meals and Incidentals</v>
          </cell>
          <cell r="S6" t="str">
            <v>X</v>
          </cell>
          <cell r="T6" t="str">
            <v>X</v>
          </cell>
          <cell r="U6">
            <v>165</v>
          </cell>
        </row>
        <row r="7">
          <cell r="A7" t="str">
            <v>Kristen Kociolek</v>
          </cell>
          <cell r="B7" t="str">
            <v>Director, FMA</v>
          </cell>
          <cell r="C7" t="str">
            <v>AICPA Auditing Standards Board Meeting</v>
          </cell>
          <cell r="D7" t="str">
            <v>AICPA</v>
          </cell>
          <cell r="E7">
            <v>43843</v>
          </cell>
          <cell r="F7">
            <v>43846</v>
          </cell>
          <cell r="G7" t="str">
            <v>San Diego, CA</v>
          </cell>
          <cell r="H7" t="str">
            <v>01/12/2020-01/17/2020</v>
          </cell>
          <cell r="I7" t="str">
            <v>AICPA</v>
          </cell>
          <cell r="J7" t="str">
            <v>Transportation</v>
          </cell>
          <cell r="K7" t="str">
            <v>X</v>
          </cell>
          <cell r="L7">
            <v>0</v>
          </cell>
          <cell r="M7">
            <v>679.55</v>
          </cell>
          <cell r="N7" t="str">
            <v>Lodging</v>
          </cell>
          <cell r="O7" t="str">
            <v>X</v>
          </cell>
          <cell r="P7">
            <v>0</v>
          </cell>
          <cell r="Q7">
            <v>900</v>
          </cell>
          <cell r="R7" t="str">
            <v>Meals and Incidentals</v>
          </cell>
          <cell r="S7">
            <v>0</v>
          </cell>
          <cell r="T7" t="str">
            <v>X</v>
          </cell>
          <cell r="U7">
            <v>171</v>
          </cell>
        </row>
        <row r="8">
          <cell r="A8" t="str">
            <v>Kristie Conserve</v>
          </cell>
          <cell r="B8" t="str">
            <v>Program Analyst/PT-II, SPEL</v>
          </cell>
          <cell r="C8" t="str">
            <v>ARABOSAI General Assembly</v>
          </cell>
          <cell r="D8" t="str">
            <v>The International Journal of Government Auditing, Inc</v>
          </cell>
          <cell r="E8">
            <v>43779</v>
          </cell>
          <cell r="F8">
            <v>43783</v>
          </cell>
          <cell r="G8" t="str">
            <v>Doha, Qatar</v>
          </cell>
          <cell r="H8" t="str">
            <v>11/08/19-11/15/19</v>
          </cell>
          <cell r="I8" t="str">
            <v>The International Journal of Government Auditing, Inc</v>
          </cell>
          <cell r="J8" t="str">
            <v>Transportation</v>
          </cell>
          <cell r="K8" t="str">
            <v>X</v>
          </cell>
          <cell r="L8">
            <v>0</v>
          </cell>
          <cell r="M8">
            <v>3251.42</v>
          </cell>
          <cell r="N8" t="str">
            <v>Lodging</v>
          </cell>
          <cell r="O8">
            <v>0</v>
          </cell>
          <cell r="P8" t="str">
            <v>X</v>
          </cell>
          <cell r="Q8">
            <v>1362</v>
          </cell>
          <cell r="R8" t="str">
            <v>Meals and Incidentals</v>
          </cell>
          <cell r="S8" t="str">
            <v>X</v>
          </cell>
          <cell r="T8" t="str">
            <v>X</v>
          </cell>
          <cell r="U8">
            <v>1185</v>
          </cell>
        </row>
        <row r="9">
          <cell r="A9" t="str">
            <v>Michael Bingham</v>
          </cell>
          <cell r="B9" t="str">
            <v>Senior/IIB, FMA</v>
          </cell>
          <cell r="C9" t="str">
            <v>AGA Tallahassee Chapter - 2020 Government Training Event</v>
          </cell>
          <cell r="D9" t="str">
            <v>AGA Tallahassee Chapter</v>
          </cell>
          <cell r="E9">
            <v>43874</v>
          </cell>
          <cell r="F9">
            <v>43875</v>
          </cell>
          <cell r="G9" t="str">
            <v>Tallahassee, Fl</v>
          </cell>
          <cell r="H9" t="str">
            <v>02/12/2020-02/13/2020</v>
          </cell>
          <cell r="I9" t="str">
            <v>AGA Tallahassee Chapter</v>
          </cell>
          <cell r="J9" t="str">
            <v>Transportation</v>
          </cell>
          <cell r="K9" t="str">
            <v>X</v>
          </cell>
          <cell r="L9">
            <v>0</v>
          </cell>
          <cell r="M9">
            <v>393.7</v>
          </cell>
          <cell r="N9" t="str">
            <v>Lodging</v>
          </cell>
          <cell r="O9" t="str">
            <v>X</v>
          </cell>
          <cell r="P9">
            <v>0</v>
          </cell>
          <cell r="Q9">
            <v>135</v>
          </cell>
          <cell r="R9" t="str">
            <v>Meals and Incidentals</v>
          </cell>
          <cell r="S9" t="str">
            <v>X</v>
          </cell>
          <cell r="T9" t="str">
            <v>X</v>
          </cell>
          <cell r="U9">
            <v>85</v>
          </cell>
        </row>
        <row r="10">
          <cell r="A10" t="str">
            <v>Heather Santos</v>
          </cell>
          <cell r="B10" t="str">
            <v>Program Analyst/PT-II, SPEL</v>
          </cell>
          <cell r="C10" t="str">
            <v>ARABOSAI General Assembly</v>
          </cell>
          <cell r="D10" t="str">
            <v>The International Journal of Government Auditing, Inc</v>
          </cell>
          <cell r="E10">
            <v>43779</v>
          </cell>
          <cell r="F10" t="str">
            <v>11/14/20119</v>
          </cell>
          <cell r="G10" t="str">
            <v>Doha, Qatar</v>
          </cell>
          <cell r="H10" t="str">
            <v>11/08/19-11/15/19</v>
          </cell>
          <cell r="I10" t="str">
            <v>The International Journal of Government Auditing, Inc</v>
          </cell>
          <cell r="J10" t="str">
            <v>Transportation</v>
          </cell>
          <cell r="K10" t="str">
            <v>X</v>
          </cell>
          <cell r="L10">
            <v>0</v>
          </cell>
          <cell r="M10">
            <v>2198.0500000000002</v>
          </cell>
          <cell r="N10" t="str">
            <v>Lodging</v>
          </cell>
          <cell r="O10">
            <v>0</v>
          </cell>
          <cell r="P10" t="str">
            <v>X</v>
          </cell>
          <cell r="Q10">
            <v>1362</v>
          </cell>
          <cell r="R10" t="str">
            <v>Meals and Incidentals</v>
          </cell>
          <cell r="S10" t="str">
            <v>X</v>
          </cell>
          <cell r="T10" t="str">
            <v>X</v>
          </cell>
          <cell r="U10">
            <v>1185</v>
          </cell>
        </row>
        <row r="11">
          <cell r="A11" t="str">
            <v>Abigail Brown</v>
          </cell>
          <cell r="B11" t="str">
            <v>Sr. Economist/IIB</v>
          </cell>
          <cell r="C11" t="str">
            <v>Cultural Influences in Regulatory Capture</v>
          </cell>
          <cell r="D11" t="str">
            <v>Social Science Research Council</v>
          </cell>
          <cell r="E11">
            <v>43808</v>
          </cell>
          <cell r="F11">
            <v>43808</v>
          </cell>
          <cell r="G11" t="str">
            <v>Brooklyn, NY</v>
          </cell>
          <cell r="H11" t="str">
            <v>12/8/2019-12/10/2019</v>
          </cell>
          <cell r="I11" t="str">
            <v>Social Science Research Council</v>
          </cell>
          <cell r="J11" t="str">
            <v>Transportation</v>
          </cell>
          <cell r="K11" t="str">
            <v>X</v>
          </cell>
          <cell r="L11">
            <v>0</v>
          </cell>
          <cell r="M11">
            <v>275.48</v>
          </cell>
          <cell r="N11" t="str">
            <v>Lodging</v>
          </cell>
          <cell r="O11">
            <v>0</v>
          </cell>
          <cell r="P11" t="str">
            <v>X</v>
          </cell>
          <cell r="Q11">
            <v>596</v>
          </cell>
          <cell r="R11" t="str">
            <v>Meals and Incidentals</v>
          </cell>
          <cell r="S11">
            <v>0</v>
          </cell>
          <cell r="T11" t="str">
            <v>X</v>
          </cell>
          <cell r="U11">
            <v>76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cmillianlewisb@gao.gov" TargetMode="External"/><Relationship Id="rId1" Type="http://schemas.openxmlformats.org/officeDocument/2006/relationships/hyperlink" Target="mailto:detroijejohnsonm@gao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abSelected="1" workbookViewId="0">
      <selection activeCell="B9" sqref="B9:F9"/>
    </sheetView>
  </sheetViews>
  <sheetFormatPr defaultRowHeight="15" x14ac:dyDescent="0.25"/>
  <cols>
    <col min="1" max="1" width="3.85546875" customWidth="1"/>
    <col min="2" max="2" width="16.140625" customWidth="1"/>
    <col min="3" max="3" width="17.7109375" customWidth="1"/>
    <col min="4" max="4" width="14.42578125" customWidth="1"/>
    <col min="5" max="5" width="18.7109375" hidden="1" customWidth="1"/>
    <col min="6" max="6" width="14.85546875" customWidth="1"/>
    <col min="7" max="7" width="3" customWidth="1"/>
    <col min="8" max="8" width="11.28515625" customWidth="1"/>
    <col min="9" max="9" width="3" customWidth="1"/>
    <col min="10" max="10" width="12.28515625" style="1" customWidth="1"/>
    <col min="11" max="11" width="9.140625" style="2" customWidth="1"/>
    <col min="12" max="12" width="8.85546875" style="2" customWidth="1"/>
    <col min="13" max="13" width="8" style="3" customWidth="1"/>
    <col min="14" max="14" width="0.140625" customWidth="1"/>
    <col min="16" max="16" width="20.28515625" bestFit="1" customWidth="1"/>
    <col min="21" max="21" width="9.42578125" customWidth="1"/>
    <col min="22" max="22" width="13.7109375" style="62" customWidth="1"/>
  </cols>
  <sheetData>
    <row r="1" spans="1:19" customFormat="1" x14ac:dyDescent="0.25">
      <c r="J1" s="1"/>
      <c r="K1" s="2"/>
      <c r="L1" s="2"/>
      <c r="M1" s="3"/>
    </row>
    <row r="2" spans="1:19" customFormat="1" x14ac:dyDescent="0.25">
      <c r="J2" s="155" t="s">
        <v>0</v>
      </c>
      <c r="K2" s="156"/>
      <c r="L2" s="156"/>
      <c r="M2" s="156"/>
      <c r="P2" s="158"/>
      <c r="Q2" s="158"/>
      <c r="R2" s="158"/>
      <c r="S2" s="158"/>
    </row>
    <row r="3" spans="1:19" customFormat="1" x14ac:dyDescent="0.25">
      <c r="J3" s="156"/>
      <c r="K3" s="156"/>
      <c r="L3" s="156"/>
      <c r="M3" s="156"/>
      <c r="P3" s="159"/>
      <c r="Q3" s="159"/>
      <c r="R3" s="159"/>
      <c r="S3" s="159"/>
    </row>
    <row r="4" spans="1:19" customFormat="1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157"/>
      <c r="K4" s="157"/>
      <c r="L4" s="157"/>
      <c r="M4" s="157"/>
      <c r="P4" s="160"/>
      <c r="Q4" s="160"/>
      <c r="R4" s="160"/>
      <c r="S4" s="160"/>
    </row>
    <row r="5" spans="1:19" customFormat="1" ht="33" customHeight="1" thickTop="1" thickBot="1" x14ac:dyDescent="0.3">
      <c r="A5" s="161" t="s">
        <v>1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5"/>
      <c r="O5" s="4"/>
      <c r="Q5" s="6"/>
    </row>
    <row r="6" spans="1:19" customFormat="1" ht="15.75" thickTop="1" x14ac:dyDescent="0.25">
      <c r="A6" s="163" t="s">
        <v>2</v>
      </c>
      <c r="B6" s="165" t="s">
        <v>3</v>
      </c>
      <c r="C6" s="166"/>
      <c r="D6" s="166"/>
      <c r="E6" s="166"/>
      <c r="F6" s="166"/>
      <c r="G6" s="166"/>
      <c r="H6" s="166"/>
      <c r="I6" s="166"/>
      <c r="J6" s="167"/>
      <c r="K6" s="7" t="s">
        <v>4</v>
      </c>
      <c r="L6" s="7" t="s">
        <v>5</v>
      </c>
      <c r="M6" s="8" t="s">
        <v>6</v>
      </c>
      <c r="N6" s="9"/>
      <c r="O6" s="4"/>
    </row>
    <row r="7" spans="1:19" customFormat="1" ht="15.75" thickBot="1" x14ac:dyDescent="0.3">
      <c r="A7" s="163"/>
      <c r="B7" s="168"/>
      <c r="C7" s="169"/>
      <c r="D7" s="169"/>
      <c r="E7" s="169"/>
      <c r="F7" s="169"/>
      <c r="G7" s="169"/>
      <c r="H7" s="169"/>
      <c r="I7" s="169"/>
      <c r="J7" s="170"/>
      <c r="K7" s="10">
        <v>1</v>
      </c>
      <c r="L7" s="11">
        <v>1</v>
      </c>
      <c r="M7" s="12">
        <v>2019</v>
      </c>
      <c r="N7" s="13"/>
      <c r="O7" s="4"/>
    </row>
    <row r="8" spans="1:19" customFormat="1" ht="27.75" customHeight="1" thickTop="1" thickBot="1" x14ac:dyDescent="0.3">
      <c r="A8" s="163"/>
      <c r="B8" s="171" t="s">
        <v>7</v>
      </c>
      <c r="C8" s="172"/>
      <c r="D8" s="172"/>
      <c r="E8" s="172"/>
      <c r="F8" s="172"/>
      <c r="G8" s="173"/>
      <c r="H8" s="173"/>
      <c r="I8" s="173"/>
      <c r="J8" s="173"/>
      <c r="K8" s="173"/>
      <c r="L8" s="172"/>
      <c r="M8" s="172"/>
      <c r="N8" s="174"/>
      <c r="O8" s="4"/>
    </row>
    <row r="9" spans="1:19" customFormat="1" ht="18.75" thickTop="1" x14ac:dyDescent="0.25">
      <c r="A9" s="163"/>
      <c r="B9" s="175" t="s">
        <v>8</v>
      </c>
      <c r="C9" s="151"/>
      <c r="D9" s="151"/>
      <c r="E9" s="151"/>
      <c r="F9" s="151"/>
      <c r="G9" s="176" t="s">
        <v>9</v>
      </c>
      <c r="H9" s="134" t="str">
        <f>"REPORTING PERIOD: "&amp;Q62</f>
        <v>REPORTING PERIOD: OCTOBER 1, 2018- MARCH 31, 2019</v>
      </c>
      <c r="I9" s="137"/>
      <c r="J9" s="140" t="str">
        <f>"REPORTING PERIOD: "&amp;Q63</f>
        <v>REPORTING PERIOD: APRIL 1 - SEPTEMBER 30, 2019</v>
      </c>
      <c r="K9" s="143"/>
      <c r="L9" s="146" t="s">
        <v>10</v>
      </c>
      <c r="M9" s="147"/>
      <c r="N9" s="14"/>
      <c r="O9" s="15"/>
      <c r="P9" s="4"/>
    </row>
    <row r="10" spans="1:19" customFormat="1" ht="20.25" customHeight="1" x14ac:dyDescent="0.25">
      <c r="A10" s="163"/>
      <c r="B10" s="150"/>
      <c r="C10" s="151"/>
      <c r="D10" s="151"/>
      <c r="E10" s="151"/>
      <c r="F10" s="152"/>
      <c r="G10" s="177"/>
      <c r="H10" s="135"/>
      <c r="I10" s="138"/>
      <c r="J10" s="141"/>
      <c r="K10" s="144"/>
      <c r="L10" s="146"/>
      <c r="M10" s="147"/>
      <c r="N10" s="14"/>
      <c r="O10" s="15"/>
      <c r="P10" s="4"/>
    </row>
    <row r="11" spans="1:19" customFormat="1" ht="19.5" customHeight="1" thickBot="1" x14ac:dyDescent="0.3">
      <c r="A11" s="163"/>
      <c r="B11" s="16" t="s">
        <v>11</v>
      </c>
      <c r="C11" s="17" t="s">
        <v>12</v>
      </c>
      <c r="D11" s="153" t="s">
        <v>13</v>
      </c>
      <c r="E11" s="153"/>
      <c r="F11" s="154"/>
      <c r="G11" s="178"/>
      <c r="H11" s="136"/>
      <c r="I11" s="139"/>
      <c r="J11" s="142"/>
      <c r="K11" s="145"/>
      <c r="L11" s="148"/>
      <c r="M11" s="149"/>
      <c r="N11" s="18"/>
      <c r="O11" s="15"/>
      <c r="P11" s="4"/>
    </row>
    <row r="12" spans="1:19" customFormat="1" ht="15.75" thickTop="1" x14ac:dyDescent="0.25">
      <c r="A12" s="163"/>
      <c r="B12" s="116" t="s">
        <v>14</v>
      </c>
      <c r="C12" s="118" t="s">
        <v>15</v>
      </c>
      <c r="D12" s="120" t="s">
        <v>16</v>
      </c>
      <c r="E12" s="122" t="s">
        <v>17</v>
      </c>
      <c r="F12" s="123"/>
      <c r="G12" s="126" t="s">
        <v>18</v>
      </c>
      <c r="H12" s="127"/>
      <c r="I12" s="128"/>
      <c r="J12" s="132" t="s">
        <v>19</v>
      </c>
      <c r="K12" s="96" t="s">
        <v>20</v>
      </c>
      <c r="L12" s="98" t="s">
        <v>21</v>
      </c>
      <c r="M12" s="100" t="s">
        <v>22</v>
      </c>
      <c r="N12" s="19"/>
      <c r="O12" s="4"/>
    </row>
    <row r="13" spans="1:19" customFormat="1" ht="18.75" customHeight="1" thickBot="1" x14ac:dyDescent="0.3">
      <c r="A13" s="164"/>
      <c r="B13" s="117"/>
      <c r="C13" s="119"/>
      <c r="D13" s="121"/>
      <c r="E13" s="124"/>
      <c r="F13" s="125"/>
      <c r="G13" s="129"/>
      <c r="H13" s="130"/>
      <c r="I13" s="131"/>
      <c r="J13" s="133"/>
      <c r="K13" s="97"/>
      <c r="L13" s="99"/>
      <c r="M13" s="101"/>
      <c r="N13" s="20"/>
      <c r="O13" s="4"/>
    </row>
    <row r="14" spans="1:19" customFormat="1" ht="24" thickTop="1" thickBot="1" x14ac:dyDescent="0.3">
      <c r="A14" s="102" t="s">
        <v>23</v>
      </c>
      <c r="B14" s="21" t="s">
        <v>24</v>
      </c>
      <c r="C14" s="21" t="s">
        <v>25</v>
      </c>
      <c r="D14" s="21" t="s">
        <v>26</v>
      </c>
      <c r="E14" s="105" t="s">
        <v>27</v>
      </c>
      <c r="F14" s="105"/>
      <c r="G14" s="75" t="s">
        <v>18</v>
      </c>
      <c r="H14" s="76"/>
      <c r="I14" s="22"/>
      <c r="J14" s="23"/>
      <c r="K14" s="24"/>
      <c r="L14" s="24"/>
      <c r="M14" s="25"/>
      <c r="N14" s="26"/>
    </row>
    <row r="15" spans="1:19" customFormat="1" ht="23.25" thickBot="1" x14ac:dyDescent="0.3">
      <c r="A15" s="103"/>
      <c r="B15" s="27" t="s">
        <v>28</v>
      </c>
      <c r="C15" s="27" t="s">
        <v>29</v>
      </c>
      <c r="D15" s="28">
        <v>40766</v>
      </c>
      <c r="E15" s="29"/>
      <c r="F15" s="30" t="s">
        <v>30</v>
      </c>
      <c r="G15" s="106" t="s">
        <v>31</v>
      </c>
      <c r="H15" s="107"/>
      <c r="I15" s="108"/>
      <c r="J15" s="31" t="s">
        <v>32</v>
      </c>
      <c r="K15" s="32"/>
      <c r="L15" s="33" t="s">
        <v>33</v>
      </c>
      <c r="M15" s="34">
        <v>280</v>
      </c>
      <c r="N15" s="26"/>
      <c r="O15" s="4"/>
    </row>
    <row r="16" spans="1:19" customFormat="1" ht="23.25" thickBot="1" x14ac:dyDescent="0.3">
      <c r="A16" s="103"/>
      <c r="B16" s="35" t="s">
        <v>34</v>
      </c>
      <c r="C16" s="35" t="s">
        <v>35</v>
      </c>
      <c r="D16" s="35" t="s">
        <v>36</v>
      </c>
      <c r="E16" s="109" t="s">
        <v>37</v>
      </c>
      <c r="F16" s="109"/>
      <c r="G16" s="110"/>
      <c r="H16" s="111"/>
      <c r="I16" s="112"/>
      <c r="J16" s="36" t="s">
        <v>38</v>
      </c>
      <c r="K16" s="33" t="s">
        <v>33</v>
      </c>
      <c r="L16" s="37"/>
      <c r="M16" s="38">
        <v>825</v>
      </c>
      <c r="N16" s="19"/>
    </row>
    <row r="17" spans="1:22" ht="23.25" thickBot="1" x14ac:dyDescent="0.3">
      <c r="A17" s="104"/>
      <c r="B17" s="39" t="s">
        <v>39</v>
      </c>
      <c r="C17" s="39" t="s">
        <v>40</v>
      </c>
      <c r="D17" s="28">
        <v>40767</v>
      </c>
      <c r="E17" s="40" t="s">
        <v>41</v>
      </c>
      <c r="F17" s="30" t="s">
        <v>42</v>
      </c>
      <c r="G17" s="113"/>
      <c r="H17" s="114"/>
      <c r="I17" s="115"/>
      <c r="J17" s="41" t="s">
        <v>43</v>
      </c>
      <c r="K17" s="42"/>
      <c r="L17" s="42" t="s">
        <v>33</v>
      </c>
      <c r="M17" s="43">
        <v>120</v>
      </c>
      <c r="N17" s="26"/>
      <c r="V17"/>
    </row>
    <row r="18" spans="1:22" ht="23.25" thickTop="1" x14ac:dyDescent="0.25">
      <c r="A18" s="72">
        <f>1</f>
        <v>1</v>
      </c>
      <c r="B18" s="44" t="s">
        <v>24</v>
      </c>
      <c r="C18" s="44" t="s">
        <v>25</v>
      </c>
      <c r="D18" s="44" t="s">
        <v>26</v>
      </c>
      <c r="E18" s="75" t="s">
        <v>27</v>
      </c>
      <c r="F18" s="75"/>
      <c r="G18" s="93" t="s">
        <v>18</v>
      </c>
      <c r="H18" s="94"/>
      <c r="I18" s="95"/>
      <c r="J18" s="45" t="s">
        <v>44</v>
      </c>
      <c r="K18" s="46"/>
      <c r="L18" s="46"/>
      <c r="M18" s="47"/>
      <c r="N18" s="26"/>
      <c r="V18" s="48"/>
    </row>
    <row r="19" spans="1:22" ht="33.75" x14ac:dyDescent="0.25">
      <c r="A19" s="91"/>
      <c r="B19" s="49" t="str">
        <f>'[1]2019'!A2</f>
        <v>Kristen Kociolek</v>
      </c>
      <c r="C19" s="49" t="str">
        <f>'[1]2019'!C2</f>
        <v>Peer Review of the European Court of Auditors</v>
      </c>
      <c r="D19" s="50">
        <f>'[1]2019'!E2</f>
        <v>43766</v>
      </c>
      <c r="E19" s="49"/>
      <c r="F19" s="49" t="str">
        <f>'[1]2019'!G2</f>
        <v>New York, NY</v>
      </c>
      <c r="G19" s="77" t="str">
        <f>'[1]2019'!I2</f>
        <v>AICPA</v>
      </c>
      <c r="H19" s="78"/>
      <c r="I19" s="79"/>
      <c r="J19" s="51" t="str">
        <f>'[1]2019'!J2</f>
        <v>Transportation</v>
      </c>
      <c r="K19" s="51" t="str">
        <f>'[1]2019'!K2</f>
        <v>X</v>
      </c>
      <c r="L19" s="51">
        <f>'[1]2019'!L2</f>
        <v>0</v>
      </c>
      <c r="M19" s="52">
        <f>'[1]2019'!M2</f>
        <v>1920.34</v>
      </c>
      <c r="N19" s="26"/>
      <c r="V19" s="53"/>
    </row>
    <row r="20" spans="1:22" ht="22.5" x14ac:dyDescent="0.25">
      <c r="A20" s="91"/>
      <c r="B20" s="54" t="s">
        <v>34</v>
      </c>
      <c r="C20" s="54" t="s">
        <v>35</v>
      </c>
      <c r="D20" s="54" t="s">
        <v>36</v>
      </c>
      <c r="E20" s="80" t="s">
        <v>37</v>
      </c>
      <c r="F20" s="80"/>
      <c r="G20" s="81"/>
      <c r="H20" s="82"/>
      <c r="I20" s="83"/>
      <c r="J20" s="51" t="str">
        <f>'[1]2019'!N2</f>
        <v>Lodging</v>
      </c>
      <c r="K20" s="51" t="str">
        <f>'[1]2019'!O2</f>
        <v>X</v>
      </c>
      <c r="L20" s="51">
        <f>'[1]2019'!P2</f>
        <v>0</v>
      </c>
      <c r="M20" s="52">
        <f>'[1]2019'!Q2</f>
        <v>1336.25</v>
      </c>
      <c r="N20" s="26"/>
      <c r="V20" s="55"/>
    </row>
    <row r="21" spans="1:22" ht="23.25" thickBot="1" x14ac:dyDescent="0.3">
      <c r="A21" s="92"/>
      <c r="B21" s="56" t="str">
        <f>'[1]2019'!B2</f>
        <v>Director, FMA</v>
      </c>
      <c r="C21" s="56" t="str">
        <f>'[1]2019'!D2</f>
        <v>European Court of Auditors</v>
      </c>
      <c r="D21" s="57">
        <f>'[1]2019'!F2</f>
        <v>43769</v>
      </c>
      <c r="E21" s="58" t="s">
        <v>41</v>
      </c>
      <c r="F21" s="59" t="str">
        <f>'[1]2019'!H2</f>
        <v>10/27/19-10/31/19</v>
      </c>
      <c r="G21" s="84"/>
      <c r="H21" s="85"/>
      <c r="I21" s="86"/>
      <c r="J21" s="51" t="str">
        <f>'[1]2019'!R2</f>
        <v>Meals and Incidentals</v>
      </c>
      <c r="K21" s="51" t="str">
        <f>'[1]2019'!S2</f>
        <v>X</v>
      </c>
      <c r="L21" s="51" t="str">
        <f>'[1]2019'!T2</f>
        <v>X</v>
      </c>
      <c r="M21" s="52">
        <f>'[1]2019'!U2</f>
        <v>812.5</v>
      </c>
      <c r="N21" s="26"/>
      <c r="V21" s="55"/>
    </row>
    <row r="22" spans="1:22" ht="24" thickTop="1" thickBot="1" x14ac:dyDescent="0.3">
      <c r="A22" s="72">
        <f>A18+1</f>
        <v>2</v>
      </c>
      <c r="B22" s="44" t="s">
        <v>24</v>
      </c>
      <c r="C22" s="44" t="s">
        <v>25</v>
      </c>
      <c r="D22" s="44" t="s">
        <v>26</v>
      </c>
      <c r="E22" s="75" t="s">
        <v>27</v>
      </c>
      <c r="F22" s="75"/>
      <c r="G22" s="75" t="s">
        <v>18</v>
      </c>
      <c r="H22" s="76"/>
      <c r="I22" s="22"/>
      <c r="J22" s="45" t="s">
        <v>44</v>
      </c>
      <c r="K22" s="46"/>
      <c r="L22" s="46"/>
      <c r="M22" s="47"/>
      <c r="N22" s="26"/>
      <c r="V22" s="55"/>
    </row>
    <row r="23" spans="1:22" ht="23.25" thickBot="1" x14ac:dyDescent="0.3">
      <c r="A23" s="73"/>
      <c r="B23" s="49" t="str">
        <f>'[1]2019'!A3</f>
        <v>Melissa Emrey-Arras</v>
      </c>
      <c r="C23" s="49" t="str">
        <f>'[1]2019'!C3</f>
        <v>Third Way "Wine with Wonks"</v>
      </c>
      <c r="D23" s="50">
        <f>'[1]2019'!E3</f>
        <v>43761</v>
      </c>
      <c r="E23" s="49"/>
      <c r="F23" s="49" t="str">
        <f>'[1]2019'!G3</f>
        <v>Washington, DC</v>
      </c>
      <c r="G23" s="77" t="str">
        <f>'[1]2019'!I3</f>
        <v>Third Way</v>
      </c>
      <c r="H23" s="78"/>
      <c r="I23" s="79"/>
      <c r="J23" s="51" t="str">
        <f>'[1]2019'!J3</f>
        <v>Transportation</v>
      </c>
      <c r="K23" s="51" t="str">
        <f>'[1]2019'!K3</f>
        <v>X</v>
      </c>
      <c r="L23" s="51">
        <f>'[1]2019'!L3</f>
        <v>0</v>
      </c>
      <c r="M23" s="52">
        <f>'[1]2019'!M3</f>
        <v>358.63</v>
      </c>
      <c r="N23" s="26"/>
      <c r="V23" s="55"/>
    </row>
    <row r="24" spans="1:22" ht="23.25" thickBot="1" x14ac:dyDescent="0.3">
      <c r="A24" s="73"/>
      <c r="B24" s="54" t="s">
        <v>34</v>
      </c>
      <c r="C24" s="54" t="s">
        <v>35</v>
      </c>
      <c r="D24" s="54" t="s">
        <v>36</v>
      </c>
      <c r="E24" s="80" t="s">
        <v>37</v>
      </c>
      <c r="F24" s="80"/>
      <c r="G24" s="81"/>
      <c r="H24" s="82"/>
      <c r="I24" s="83"/>
      <c r="J24" s="51" t="str">
        <f>'[1]2019'!N3</f>
        <v>Lodging</v>
      </c>
      <c r="K24" s="51" t="str">
        <f>'[1]2019'!O3</f>
        <v>X</v>
      </c>
      <c r="L24" s="51">
        <f>'[1]2019'!P3</f>
        <v>0</v>
      </c>
      <c r="M24" s="52">
        <f>'[1]2019'!Q3</f>
        <v>275.88</v>
      </c>
      <c r="N24" s="26"/>
      <c r="V24" s="55"/>
    </row>
    <row r="25" spans="1:22" ht="23.25" thickBot="1" x14ac:dyDescent="0.3">
      <c r="A25" s="74"/>
      <c r="B25" s="56" t="str">
        <f>'[1]2019'!B3</f>
        <v>Director, EWIS</v>
      </c>
      <c r="C25" s="56" t="str">
        <f>'[1]2019'!D3</f>
        <v>Third Way</v>
      </c>
      <c r="D25" s="57">
        <f>'[1]2019'!F3</f>
        <v>43761</v>
      </c>
      <c r="E25" s="58" t="s">
        <v>41</v>
      </c>
      <c r="F25" s="59" t="str">
        <f>'[1]2019'!H3</f>
        <v>10/23/19-10/24/19</v>
      </c>
      <c r="G25" s="84"/>
      <c r="H25" s="85"/>
      <c r="I25" s="86"/>
      <c r="J25" s="51" t="str">
        <f>'[1]2019'!R3</f>
        <v>Meals and Incidentals</v>
      </c>
      <c r="K25" s="51">
        <f>'[1]2019'!S3</f>
        <v>0</v>
      </c>
      <c r="L25" s="51">
        <f>'[1]2019'!T3</f>
        <v>0</v>
      </c>
      <c r="M25" s="52">
        <f>'[1]2019'!U3</f>
        <v>0</v>
      </c>
      <c r="N25" s="51">
        <f>'[1]2019'!V3</f>
        <v>0</v>
      </c>
      <c r="V25" s="55"/>
    </row>
    <row r="26" spans="1:22" ht="24" thickTop="1" thickBot="1" x14ac:dyDescent="0.3">
      <c r="A26" s="72">
        <f>A22+1</f>
        <v>3</v>
      </c>
      <c r="B26" s="44" t="s">
        <v>24</v>
      </c>
      <c r="C26" s="44" t="s">
        <v>25</v>
      </c>
      <c r="D26" s="44" t="s">
        <v>26</v>
      </c>
      <c r="E26" s="75" t="s">
        <v>27</v>
      </c>
      <c r="F26" s="75"/>
      <c r="G26" s="75" t="s">
        <v>18</v>
      </c>
      <c r="H26" s="76"/>
      <c r="I26" s="22"/>
      <c r="J26" s="45" t="s">
        <v>44</v>
      </c>
      <c r="K26" s="46"/>
      <c r="L26" s="46"/>
      <c r="M26" s="47"/>
      <c r="N26" s="26"/>
      <c r="V26" s="55"/>
    </row>
    <row r="27" spans="1:22" ht="23.25" thickBot="1" x14ac:dyDescent="0.3">
      <c r="A27" s="73"/>
      <c r="B27" s="49" t="str">
        <f>'[1]2019'!A4</f>
        <v>Michael Clements</v>
      </c>
      <c r="C27" s="49" t="str">
        <f>'[1]2019'!C4</f>
        <v xml:space="preserve">Cultural Influences in Regulatory Capture </v>
      </c>
      <c r="D27" s="50">
        <f>'[1]2019'!E4</f>
        <v>43808</v>
      </c>
      <c r="E27" s="49"/>
      <c r="F27" s="49" t="str">
        <f>'[1]2019'!G7</f>
        <v>San Diego, CA</v>
      </c>
      <c r="G27" s="77" t="str">
        <f>'[1]2019'!I7</f>
        <v>AICPA</v>
      </c>
      <c r="H27" s="78"/>
      <c r="I27" s="79"/>
      <c r="J27" s="51" t="str">
        <f>'[1]2019'!J7</f>
        <v>Transportation</v>
      </c>
      <c r="K27" s="51" t="str">
        <f>'[1]2019'!K7</f>
        <v>X</v>
      </c>
      <c r="L27" s="51">
        <f>'[1]2019'!L7</f>
        <v>0</v>
      </c>
      <c r="M27" s="52">
        <f>'[1]2019'!M7</f>
        <v>679.55</v>
      </c>
      <c r="N27" s="26"/>
      <c r="V27" s="55"/>
    </row>
    <row r="28" spans="1:22" ht="23.25" thickBot="1" x14ac:dyDescent="0.3">
      <c r="A28" s="73"/>
      <c r="B28" s="54" t="s">
        <v>34</v>
      </c>
      <c r="C28" s="54" t="s">
        <v>35</v>
      </c>
      <c r="D28" s="54" t="s">
        <v>36</v>
      </c>
      <c r="E28" s="80" t="s">
        <v>37</v>
      </c>
      <c r="F28" s="80"/>
      <c r="G28" s="81"/>
      <c r="H28" s="82"/>
      <c r="I28" s="83"/>
      <c r="J28" s="51" t="str">
        <f>'[1]2019'!N7</f>
        <v>Lodging</v>
      </c>
      <c r="K28" s="51" t="str">
        <f>'[1]2019'!O7</f>
        <v>X</v>
      </c>
      <c r="L28" s="51">
        <f>'[1]2019'!P7</f>
        <v>0</v>
      </c>
      <c r="M28" s="52">
        <f>'[1]2019'!Q7</f>
        <v>900</v>
      </c>
      <c r="N28" s="26"/>
      <c r="V28" s="55"/>
    </row>
    <row r="29" spans="1:22" ht="23.25" thickBot="1" x14ac:dyDescent="0.3">
      <c r="A29" s="74"/>
      <c r="B29" s="56" t="str">
        <f>'[1]2019'!B4</f>
        <v>Director, FMCI</v>
      </c>
      <c r="C29" s="56" t="str">
        <f>'[1]2019'!D4</f>
        <v xml:space="preserve">Social Science Research Council </v>
      </c>
      <c r="D29" s="57">
        <f>'[1]2019'!F4</f>
        <v>43808</v>
      </c>
      <c r="E29" s="58" t="s">
        <v>41</v>
      </c>
      <c r="F29" s="59" t="str">
        <f>'[1]2019'!H7</f>
        <v>01/12/2020-01/17/2020</v>
      </c>
      <c r="G29" s="84"/>
      <c r="H29" s="85"/>
      <c r="I29" s="86"/>
      <c r="J29" s="51" t="str">
        <f>'[1]2019'!R7</f>
        <v>Meals and Incidentals</v>
      </c>
      <c r="K29" s="51">
        <f>'[1]2019'!S7</f>
        <v>0</v>
      </c>
      <c r="L29" s="51" t="str">
        <f>'[1]2019'!T7</f>
        <v>X</v>
      </c>
      <c r="M29" s="52">
        <f>'[1]2019'!U7</f>
        <v>171</v>
      </c>
      <c r="N29" s="26"/>
      <c r="V29" s="55"/>
    </row>
    <row r="30" spans="1:22" ht="24" thickTop="1" thickBot="1" x14ac:dyDescent="0.3">
      <c r="A30" s="72">
        <f>A26+1</f>
        <v>4</v>
      </c>
      <c r="B30" s="44" t="s">
        <v>24</v>
      </c>
      <c r="C30" s="44" t="s">
        <v>25</v>
      </c>
      <c r="D30" s="44" t="s">
        <v>26</v>
      </c>
      <c r="E30" s="75" t="s">
        <v>27</v>
      </c>
      <c r="F30" s="75"/>
      <c r="G30" s="75" t="s">
        <v>18</v>
      </c>
      <c r="H30" s="76"/>
      <c r="I30" s="22"/>
      <c r="J30" s="45" t="s">
        <v>44</v>
      </c>
      <c r="K30" s="46"/>
      <c r="L30" s="46"/>
      <c r="M30" s="47"/>
      <c r="N30" s="26"/>
      <c r="V30" s="55"/>
    </row>
    <row r="31" spans="1:22" ht="23.25" thickBot="1" x14ac:dyDescent="0.3">
      <c r="A31" s="73"/>
      <c r="B31" s="49" t="str">
        <f>'[1]2019'!A5</f>
        <v>James Dalkin</v>
      </c>
      <c r="C31" s="49" t="str">
        <f>'[1]2019'!C5</f>
        <v>PIOB (Public Oversight) Meeting</v>
      </c>
      <c r="D31" s="50">
        <f>'[1]2019'!E5</f>
        <v>43794</v>
      </c>
      <c r="E31" s="49"/>
      <c r="F31" s="49" t="str">
        <f>'[1]2019'!G5</f>
        <v>Madrid, Spain</v>
      </c>
      <c r="G31" s="77" t="str">
        <f>'[1]2019'!I5</f>
        <v>IAASB</v>
      </c>
      <c r="H31" s="78"/>
      <c r="I31" s="79"/>
      <c r="J31" s="51" t="str">
        <f>'[1]2019'!J5</f>
        <v>Transportation</v>
      </c>
      <c r="K31" s="51" t="str">
        <f>'[1]2019'!K5</f>
        <v>X</v>
      </c>
      <c r="L31" s="51">
        <f>'[1]2019'!L5</f>
        <v>0</v>
      </c>
      <c r="M31" s="52">
        <f>'[1]2019'!M5</f>
        <v>106.7</v>
      </c>
      <c r="N31" s="26"/>
      <c r="V31" s="55"/>
    </row>
    <row r="32" spans="1:22" ht="23.25" thickBot="1" x14ac:dyDescent="0.3">
      <c r="A32" s="73"/>
      <c r="B32" s="54" t="s">
        <v>34</v>
      </c>
      <c r="C32" s="54" t="s">
        <v>35</v>
      </c>
      <c r="D32" s="54" t="s">
        <v>36</v>
      </c>
      <c r="E32" s="80" t="s">
        <v>37</v>
      </c>
      <c r="F32" s="80"/>
      <c r="G32" s="81"/>
      <c r="H32" s="82"/>
      <c r="I32" s="83"/>
      <c r="J32" s="51" t="str">
        <f>'[1]2019'!N5</f>
        <v>Lodging</v>
      </c>
      <c r="K32" s="51" t="str">
        <f>'[1]2019'!O5</f>
        <v>X</v>
      </c>
      <c r="L32" s="51">
        <f>'[1]2019'!P5</f>
        <v>0</v>
      </c>
      <c r="M32" s="52">
        <f>'[1]2019'!Q5</f>
        <v>1265.8800000000001</v>
      </c>
      <c r="N32" s="26"/>
      <c r="V32" s="55"/>
    </row>
    <row r="33" spans="1:22" ht="23.25" thickBot="1" x14ac:dyDescent="0.3">
      <c r="A33" s="74"/>
      <c r="B33" s="56" t="str">
        <f>'[1]2019'!B5</f>
        <v>SES, FMA</v>
      </c>
      <c r="C33" s="56" t="str">
        <f>'[1]2019'!D5</f>
        <v>IAASB</v>
      </c>
      <c r="D33" s="57">
        <f>'[1]2019'!F5</f>
        <v>43795</v>
      </c>
      <c r="E33" s="58" t="s">
        <v>41</v>
      </c>
      <c r="F33" s="59" t="str">
        <f>'[1]2019'!H5</f>
        <v>11/21/19-11/26/19</v>
      </c>
      <c r="G33" s="84"/>
      <c r="H33" s="85"/>
      <c r="I33" s="86"/>
      <c r="J33" s="51" t="str">
        <f>'[1]2019'!R5</f>
        <v>Meals and Incidentals</v>
      </c>
      <c r="K33" s="51">
        <f>'[1]2019'!S5</f>
        <v>0</v>
      </c>
      <c r="L33" s="51" t="str">
        <f>'[1]2019'!T5</f>
        <v>X</v>
      </c>
      <c r="M33" s="52">
        <f>'[1]2019'!U5</f>
        <v>67</v>
      </c>
      <c r="N33" s="26"/>
      <c r="V33" s="55"/>
    </row>
    <row r="34" spans="1:22" ht="24" thickTop="1" thickBot="1" x14ac:dyDescent="0.3">
      <c r="A34" s="72">
        <f>A30+1</f>
        <v>5</v>
      </c>
      <c r="B34" s="44" t="s">
        <v>24</v>
      </c>
      <c r="C34" s="44" t="s">
        <v>25</v>
      </c>
      <c r="D34" s="44" t="s">
        <v>26</v>
      </c>
      <c r="E34" s="75" t="s">
        <v>27</v>
      </c>
      <c r="F34" s="75"/>
      <c r="G34" s="75" t="s">
        <v>18</v>
      </c>
      <c r="H34" s="76"/>
      <c r="I34" s="22"/>
      <c r="J34" s="45" t="s">
        <v>44</v>
      </c>
      <c r="K34" s="46"/>
      <c r="L34" s="46"/>
      <c r="M34" s="47"/>
      <c r="N34" s="26"/>
      <c r="V34" s="55"/>
    </row>
    <row r="35" spans="1:22" ht="34.5" thickBot="1" x14ac:dyDescent="0.3">
      <c r="A35" s="73"/>
      <c r="B35" s="49" t="str">
        <f>'[1]2019'!A6</f>
        <v>John Fisher</v>
      </c>
      <c r="C35" s="49" t="str">
        <f>'[1]2019'!C6</f>
        <v>2019 Mid-America Intergovernmental Audit Forum</v>
      </c>
      <c r="D35" s="50">
        <f>'[1]2019'!E6</f>
        <v>43804</v>
      </c>
      <c r="E35" s="49"/>
      <c r="F35" s="49" t="str">
        <f>'[1]2019'!G6</f>
        <v>Overland Park, KS</v>
      </c>
      <c r="G35" s="77" t="str">
        <f>'[1]2019'!I6</f>
        <v>Mid-America Intergovernmental Audit Forum</v>
      </c>
      <c r="H35" s="78"/>
      <c r="I35" s="79"/>
      <c r="J35" s="51" t="str">
        <f>'[1]2019'!J6</f>
        <v>Transportation</v>
      </c>
      <c r="K35" s="51" t="str">
        <f>'[1]2019'!K6</f>
        <v>X</v>
      </c>
      <c r="L35" s="51">
        <f>'[1]2019'!L6</f>
        <v>0</v>
      </c>
      <c r="M35" s="52">
        <f>'[1]2019'!M6</f>
        <v>406.82000000000005</v>
      </c>
      <c r="N35" s="26"/>
      <c r="V35" s="55"/>
    </row>
    <row r="36" spans="1:22" ht="23.25" thickBot="1" x14ac:dyDescent="0.3">
      <c r="A36" s="73"/>
      <c r="B36" s="54" t="s">
        <v>34</v>
      </c>
      <c r="C36" s="54" t="s">
        <v>35</v>
      </c>
      <c r="D36" s="54" t="s">
        <v>36</v>
      </c>
      <c r="E36" s="80" t="s">
        <v>37</v>
      </c>
      <c r="F36" s="80"/>
      <c r="G36" s="81"/>
      <c r="H36" s="82"/>
      <c r="I36" s="83"/>
      <c r="J36" s="51" t="str">
        <f>'[1]2019'!N6</f>
        <v>Lodging</v>
      </c>
      <c r="K36" s="51" t="str">
        <f>'[1]2019'!O6</f>
        <v>X</v>
      </c>
      <c r="L36" s="51">
        <f>'[1]2019'!P6</f>
        <v>0</v>
      </c>
      <c r="M36" s="52">
        <f>'[1]2019'!Q6</f>
        <v>285.8</v>
      </c>
      <c r="N36" s="26"/>
      <c r="V36" s="55"/>
    </row>
    <row r="37" spans="1:22" ht="34.5" thickBot="1" x14ac:dyDescent="0.3">
      <c r="A37" s="74"/>
      <c r="B37" s="56" t="str">
        <f>'[1]2019'!B6</f>
        <v>Assistant Director, FMCI</v>
      </c>
      <c r="C37" s="56" t="str">
        <f>'[1]2019'!D6</f>
        <v>Mid-America Intergovernmental Audit Forum</v>
      </c>
      <c r="D37" s="57">
        <f>'[1]2019'!F6</f>
        <v>43805</v>
      </c>
      <c r="E37" s="58" t="s">
        <v>41</v>
      </c>
      <c r="F37" s="59" t="str">
        <f>'[1]2019'!H6</f>
        <v>12/04/19-12/06/19</v>
      </c>
      <c r="G37" s="84"/>
      <c r="H37" s="85"/>
      <c r="I37" s="86"/>
      <c r="J37" s="51" t="str">
        <f>'[1]2019'!R6</f>
        <v>Meals and Incidentals</v>
      </c>
      <c r="K37" s="51" t="str">
        <f>'[1]2019'!S6</f>
        <v>X</v>
      </c>
      <c r="L37" s="51" t="str">
        <f>'[1]2019'!T6</f>
        <v>X</v>
      </c>
      <c r="M37" s="52">
        <f>'[1]2019'!U6</f>
        <v>165</v>
      </c>
      <c r="N37" s="26"/>
      <c r="V37" s="55"/>
    </row>
    <row r="38" spans="1:22" ht="24" thickTop="1" thickBot="1" x14ac:dyDescent="0.3">
      <c r="A38" s="72">
        <f>A34+1</f>
        <v>6</v>
      </c>
      <c r="B38" s="44" t="s">
        <v>24</v>
      </c>
      <c r="C38" s="44" t="s">
        <v>25</v>
      </c>
      <c r="D38" s="44" t="s">
        <v>26</v>
      </c>
      <c r="E38" s="75" t="s">
        <v>27</v>
      </c>
      <c r="F38" s="75"/>
      <c r="G38" s="75" t="s">
        <v>18</v>
      </c>
      <c r="H38" s="76"/>
      <c r="I38" s="22"/>
      <c r="J38" s="45" t="s">
        <v>44</v>
      </c>
      <c r="K38" s="46"/>
      <c r="L38" s="46"/>
      <c r="M38" s="47"/>
      <c r="N38" s="26"/>
      <c r="V38" s="55"/>
    </row>
    <row r="39" spans="1:22" ht="32.25" customHeight="1" thickBot="1" x14ac:dyDescent="0.3">
      <c r="A39" s="73"/>
      <c r="B39" s="49" t="str">
        <f>'[1]2019'!A7</f>
        <v>Kristen Kociolek</v>
      </c>
      <c r="C39" s="49" t="str">
        <f>'[1]2019'!C7</f>
        <v>AICPA Auditing Standards Board Meeting</v>
      </c>
      <c r="D39" s="50">
        <f>'[1]2019'!E7</f>
        <v>43843</v>
      </c>
      <c r="E39" s="49"/>
      <c r="F39" s="49" t="str">
        <f>'[1]2019'!G7</f>
        <v>San Diego, CA</v>
      </c>
      <c r="G39" s="77" t="str">
        <f>'[1]2019'!I7</f>
        <v>AICPA</v>
      </c>
      <c r="H39" s="78"/>
      <c r="I39" s="79"/>
      <c r="J39" s="51" t="str">
        <f>'[1]2019'!J7</f>
        <v>Transportation</v>
      </c>
      <c r="K39" s="51" t="str">
        <f>'[1]2019'!K7</f>
        <v>X</v>
      </c>
      <c r="L39" s="51">
        <f>'[1]2019'!L7</f>
        <v>0</v>
      </c>
      <c r="M39" s="52">
        <f>'[1]2019'!M7</f>
        <v>679.55</v>
      </c>
      <c r="N39" s="26"/>
      <c r="V39" s="55"/>
    </row>
    <row r="40" spans="1:22" ht="23.25" thickBot="1" x14ac:dyDescent="0.3">
      <c r="A40" s="73"/>
      <c r="B40" s="54" t="s">
        <v>34</v>
      </c>
      <c r="C40" s="54" t="s">
        <v>35</v>
      </c>
      <c r="D40" s="54" t="s">
        <v>36</v>
      </c>
      <c r="E40" s="80" t="s">
        <v>37</v>
      </c>
      <c r="F40" s="80"/>
      <c r="G40" s="81"/>
      <c r="H40" s="82"/>
      <c r="I40" s="83"/>
      <c r="J40" s="51" t="str">
        <f>'[1]2019'!N7</f>
        <v>Lodging</v>
      </c>
      <c r="K40" s="51" t="str">
        <f>'[1]2019'!O7</f>
        <v>X</v>
      </c>
      <c r="L40" s="51">
        <f>'[1]2019'!P7</f>
        <v>0</v>
      </c>
      <c r="M40" s="52">
        <f>'[1]2019'!Q7</f>
        <v>900</v>
      </c>
      <c r="N40" s="26"/>
      <c r="V40" s="55"/>
    </row>
    <row r="41" spans="1:22" ht="39" customHeight="1" thickBot="1" x14ac:dyDescent="0.3">
      <c r="A41" s="74"/>
      <c r="B41" s="56" t="str">
        <f>'[1]2019'!B7</f>
        <v>Director, FMA</v>
      </c>
      <c r="C41" s="56" t="str">
        <f>'[1]2019'!D7</f>
        <v>AICPA</v>
      </c>
      <c r="D41" s="57">
        <f>'[1]2019'!F7</f>
        <v>43846</v>
      </c>
      <c r="E41" s="58" t="s">
        <v>41</v>
      </c>
      <c r="F41" s="59" t="str">
        <f>'[1]2019'!H7</f>
        <v>01/12/2020-01/17/2020</v>
      </c>
      <c r="G41" s="84"/>
      <c r="H41" s="85"/>
      <c r="I41" s="86"/>
      <c r="J41" s="51" t="str">
        <f>'[1]2019'!R7</f>
        <v>Meals and Incidentals</v>
      </c>
      <c r="K41" s="51">
        <f>'[1]2019'!S7</f>
        <v>0</v>
      </c>
      <c r="L41" s="51" t="str">
        <f>'[1]2019'!T7</f>
        <v>X</v>
      </c>
      <c r="M41" s="52">
        <f>'[1]2019'!U7</f>
        <v>171</v>
      </c>
      <c r="N41" s="26"/>
      <c r="V41" s="55"/>
    </row>
    <row r="42" spans="1:22" ht="24" customHeight="1" thickTop="1" thickBot="1" x14ac:dyDescent="0.3">
      <c r="A42" s="72">
        <f>A38+1</f>
        <v>7</v>
      </c>
      <c r="B42" s="44" t="s">
        <v>24</v>
      </c>
      <c r="C42" s="44" t="s">
        <v>25</v>
      </c>
      <c r="D42" s="44" t="s">
        <v>26</v>
      </c>
      <c r="E42" s="76" t="s">
        <v>27</v>
      </c>
      <c r="F42" s="87"/>
      <c r="G42" s="76" t="s">
        <v>18</v>
      </c>
      <c r="H42" s="88"/>
      <c r="I42" s="22"/>
      <c r="J42" s="45" t="s">
        <v>44</v>
      </c>
      <c r="K42" s="46"/>
      <c r="L42" s="46"/>
      <c r="M42" s="47"/>
      <c r="N42" s="26"/>
      <c r="V42" s="55"/>
    </row>
    <row r="43" spans="1:22" ht="35.25" customHeight="1" thickBot="1" x14ac:dyDescent="0.3">
      <c r="A43" s="73"/>
      <c r="B43" s="49" t="str">
        <f>'[1]2019'!A8</f>
        <v>Kristie Conserve</v>
      </c>
      <c r="C43" s="49" t="str">
        <f>'[1]2019'!C8</f>
        <v>ARABOSAI General Assembly</v>
      </c>
      <c r="D43" s="50">
        <f>'[1]2019'!E8</f>
        <v>43779</v>
      </c>
      <c r="E43" s="49"/>
      <c r="F43" s="49" t="str">
        <f>'[1]2019'!G8</f>
        <v>Doha, Qatar</v>
      </c>
      <c r="G43" s="77" t="str">
        <f>'[1]2019'!I8</f>
        <v>The International Journal of Government Auditing, Inc</v>
      </c>
      <c r="H43" s="78"/>
      <c r="I43" s="79"/>
      <c r="J43" s="51" t="str">
        <f>'[1]2019'!J8</f>
        <v>Transportation</v>
      </c>
      <c r="K43" s="51" t="str">
        <f>'[1]2019'!K8</f>
        <v>X</v>
      </c>
      <c r="L43" s="51">
        <f>'[1]2019'!L8</f>
        <v>0</v>
      </c>
      <c r="M43" s="52">
        <f>'[1]2019'!M8</f>
        <v>3251.42</v>
      </c>
      <c r="N43" s="26"/>
      <c r="V43" s="55"/>
    </row>
    <row r="44" spans="1:22" ht="23.25" thickBot="1" x14ac:dyDescent="0.3">
      <c r="A44" s="73"/>
      <c r="B44" s="54" t="s">
        <v>34</v>
      </c>
      <c r="C44" s="54" t="s">
        <v>35</v>
      </c>
      <c r="D44" s="54" t="s">
        <v>36</v>
      </c>
      <c r="E44" s="89" t="s">
        <v>37</v>
      </c>
      <c r="F44" s="90"/>
      <c r="G44" s="81"/>
      <c r="H44" s="82"/>
      <c r="I44" s="83"/>
      <c r="J44" s="51" t="str">
        <f>'[1]2019'!N8</f>
        <v>Lodging</v>
      </c>
      <c r="K44" s="51">
        <f>'[1]2019'!O8</f>
        <v>0</v>
      </c>
      <c r="L44" s="51" t="str">
        <f>'[1]2019'!P8</f>
        <v>X</v>
      </c>
      <c r="M44" s="52">
        <f>'[1]2019'!Q8</f>
        <v>1362</v>
      </c>
      <c r="N44" s="26"/>
      <c r="V44" s="55"/>
    </row>
    <row r="45" spans="1:22" ht="34.5" customHeight="1" thickBot="1" x14ac:dyDescent="0.3">
      <c r="A45" s="74"/>
      <c r="B45" s="56" t="str">
        <f>'[1]2019'!B8</f>
        <v>Program Analyst/PT-II, SPEL</v>
      </c>
      <c r="C45" s="56" t="str">
        <f>'[1]2019'!D8</f>
        <v>The International Journal of Government Auditing, Inc</v>
      </c>
      <c r="D45" s="57">
        <f>'[1]2019'!F8</f>
        <v>43783</v>
      </c>
      <c r="E45" s="58" t="s">
        <v>41</v>
      </c>
      <c r="F45" s="59" t="str">
        <f>'[1]2019'!H8</f>
        <v>11/08/19-11/15/19</v>
      </c>
      <c r="G45" s="84"/>
      <c r="H45" s="85"/>
      <c r="I45" s="86"/>
      <c r="J45" s="51" t="str">
        <f>'[1]2019'!R8</f>
        <v>Meals and Incidentals</v>
      </c>
      <c r="K45" s="51" t="str">
        <f>'[1]2019'!S8</f>
        <v>X</v>
      </c>
      <c r="L45" s="51" t="str">
        <f>'[1]2019'!T8</f>
        <v>X</v>
      </c>
      <c r="M45" s="52">
        <f>'[1]2019'!U8</f>
        <v>1185</v>
      </c>
      <c r="N45" s="26"/>
      <c r="V45" s="55"/>
    </row>
    <row r="46" spans="1:22" ht="24" thickTop="1" thickBot="1" x14ac:dyDescent="0.3">
      <c r="A46" s="72">
        <f>A42+1</f>
        <v>8</v>
      </c>
      <c r="B46" s="44" t="s">
        <v>24</v>
      </c>
      <c r="C46" s="44" t="s">
        <v>25</v>
      </c>
      <c r="D46" s="44" t="s">
        <v>26</v>
      </c>
      <c r="E46" s="75" t="s">
        <v>27</v>
      </c>
      <c r="F46" s="75"/>
      <c r="G46" s="75" t="s">
        <v>18</v>
      </c>
      <c r="H46" s="76"/>
      <c r="I46" s="22"/>
      <c r="J46" s="45" t="s">
        <v>44</v>
      </c>
      <c r="K46" s="46"/>
      <c r="L46" s="46"/>
      <c r="M46" s="47"/>
      <c r="N46" s="26"/>
      <c r="V46" s="55"/>
    </row>
    <row r="47" spans="1:22" ht="45.75" thickBot="1" x14ac:dyDescent="0.3">
      <c r="A47" s="73"/>
      <c r="B47" s="49" t="str">
        <f>'[1]2019'!A9</f>
        <v>Michael Bingham</v>
      </c>
      <c r="C47" s="49" t="str">
        <f>'[1]2019'!C9</f>
        <v>AGA Tallahassee Chapter - 2020 Government Training Event</v>
      </c>
      <c r="D47" s="50">
        <f>'[1]2019'!E9</f>
        <v>43874</v>
      </c>
      <c r="E47" s="49"/>
      <c r="F47" s="49" t="str">
        <f>'[1]2019'!G9</f>
        <v>Tallahassee, Fl</v>
      </c>
      <c r="G47" s="77" t="str">
        <f>'[1]2019'!I9</f>
        <v>AGA Tallahassee Chapter</v>
      </c>
      <c r="H47" s="78"/>
      <c r="I47" s="79"/>
      <c r="J47" s="51" t="str">
        <f>'[1]2019'!J9</f>
        <v>Transportation</v>
      </c>
      <c r="K47" s="51" t="str">
        <f>'[1]2019'!K9</f>
        <v>X</v>
      </c>
      <c r="L47" s="51">
        <f>'[1]2019'!L9</f>
        <v>0</v>
      </c>
      <c r="M47" s="52">
        <f>'[1]2019'!M9</f>
        <v>393.7</v>
      </c>
      <c r="N47" s="26"/>
      <c r="V47" s="55"/>
    </row>
    <row r="48" spans="1:22" ht="23.25" thickBot="1" x14ac:dyDescent="0.3">
      <c r="A48" s="73"/>
      <c r="B48" s="54" t="s">
        <v>34</v>
      </c>
      <c r="C48" s="54" t="s">
        <v>35</v>
      </c>
      <c r="D48" s="54" t="s">
        <v>36</v>
      </c>
      <c r="E48" s="80" t="s">
        <v>37</v>
      </c>
      <c r="F48" s="80"/>
      <c r="G48" s="81"/>
      <c r="H48" s="82"/>
      <c r="I48" s="83"/>
      <c r="J48" s="51" t="str">
        <f>'[1]2019'!N9</f>
        <v>Lodging</v>
      </c>
      <c r="K48" s="51" t="str">
        <f>'[1]2019'!O9</f>
        <v>X</v>
      </c>
      <c r="L48" s="51">
        <f>'[1]2019'!P9</f>
        <v>0</v>
      </c>
      <c r="M48" s="52">
        <f>'[1]2019'!Q9</f>
        <v>135</v>
      </c>
      <c r="N48" s="26"/>
      <c r="V48" s="55"/>
    </row>
    <row r="49" spans="1:22" ht="39.75" customHeight="1" thickBot="1" x14ac:dyDescent="0.3">
      <c r="A49" s="74"/>
      <c r="B49" s="56" t="str">
        <f>'[1]2019'!B9</f>
        <v>Senior/IIB, FMA</v>
      </c>
      <c r="C49" s="56" t="str">
        <f>'[1]2019'!D9</f>
        <v>AGA Tallahassee Chapter</v>
      </c>
      <c r="D49" s="57">
        <f>'[1]2019'!F9</f>
        <v>43875</v>
      </c>
      <c r="E49" s="58" t="s">
        <v>41</v>
      </c>
      <c r="F49" s="59" t="str">
        <f>'[1]2019'!H9</f>
        <v>02/12/2020-02/13/2020</v>
      </c>
      <c r="G49" s="84"/>
      <c r="H49" s="85"/>
      <c r="I49" s="86"/>
      <c r="J49" s="51" t="str">
        <f>'[1]2019'!R9</f>
        <v>Meals and Incidentals</v>
      </c>
      <c r="K49" s="51" t="str">
        <f>'[1]2019'!S9</f>
        <v>X</v>
      </c>
      <c r="L49" s="51" t="str">
        <f>'[1]2019'!T9</f>
        <v>X</v>
      </c>
      <c r="M49" s="52">
        <f>'[1]2019'!U9</f>
        <v>85</v>
      </c>
      <c r="N49" s="26"/>
      <c r="V49" s="55"/>
    </row>
    <row r="50" spans="1:22" ht="24" thickTop="1" thickBot="1" x14ac:dyDescent="0.3">
      <c r="A50" s="72">
        <f>A46+1</f>
        <v>9</v>
      </c>
      <c r="B50" s="44" t="s">
        <v>24</v>
      </c>
      <c r="C50" s="44" t="s">
        <v>25</v>
      </c>
      <c r="D50" s="44" t="s">
        <v>26</v>
      </c>
      <c r="E50" s="75" t="s">
        <v>27</v>
      </c>
      <c r="F50" s="75"/>
      <c r="G50" s="75" t="s">
        <v>18</v>
      </c>
      <c r="H50" s="76"/>
      <c r="I50" s="22"/>
      <c r="J50" s="45" t="s">
        <v>44</v>
      </c>
      <c r="K50" s="46"/>
      <c r="L50" s="46"/>
      <c r="M50" s="47"/>
      <c r="N50" s="26"/>
      <c r="V50" s="55"/>
    </row>
    <row r="51" spans="1:22" ht="35.25" customHeight="1" thickBot="1" x14ac:dyDescent="0.3">
      <c r="A51" s="73"/>
      <c r="B51" s="49" t="str">
        <f>'[1]2019'!A10</f>
        <v>Heather Santos</v>
      </c>
      <c r="C51" s="49" t="str">
        <f>'[1]2019'!C10</f>
        <v>ARABOSAI General Assembly</v>
      </c>
      <c r="D51" s="50">
        <f>'[1]2019'!E10</f>
        <v>43779</v>
      </c>
      <c r="E51" s="49"/>
      <c r="F51" s="49" t="str">
        <f>'[1]2019'!G10</f>
        <v>Doha, Qatar</v>
      </c>
      <c r="G51" s="77" t="str">
        <f>'[1]2019'!I10</f>
        <v>The International Journal of Government Auditing, Inc</v>
      </c>
      <c r="H51" s="78"/>
      <c r="I51" s="79"/>
      <c r="J51" s="51" t="str">
        <f>'[1]2019'!J10</f>
        <v>Transportation</v>
      </c>
      <c r="K51" s="51" t="str">
        <f>'[1]2019'!K10</f>
        <v>X</v>
      </c>
      <c r="L51" s="51">
        <f>'[1]2019'!L10</f>
        <v>0</v>
      </c>
      <c r="M51" s="52">
        <f>'[1]2019'!M10</f>
        <v>2198.0500000000002</v>
      </c>
      <c r="N51" s="26"/>
      <c r="V51" s="55"/>
    </row>
    <row r="52" spans="1:22" ht="23.25" thickBot="1" x14ac:dyDescent="0.3">
      <c r="A52" s="73"/>
      <c r="B52" s="54" t="s">
        <v>34</v>
      </c>
      <c r="C52" s="54" t="s">
        <v>35</v>
      </c>
      <c r="D52" s="54" t="s">
        <v>36</v>
      </c>
      <c r="E52" s="80" t="s">
        <v>37</v>
      </c>
      <c r="F52" s="80"/>
      <c r="G52" s="81"/>
      <c r="H52" s="82"/>
      <c r="I52" s="83"/>
      <c r="J52" s="51" t="str">
        <f>'[1]2019'!N10</f>
        <v>Lodging</v>
      </c>
      <c r="K52" s="51">
        <f>'[1]2019'!O10</f>
        <v>0</v>
      </c>
      <c r="L52" s="51" t="str">
        <f>'[1]2019'!P10</f>
        <v>X</v>
      </c>
      <c r="M52" s="52">
        <f>'[1]2019'!Q10</f>
        <v>1362</v>
      </c>
      <c r="N52" s="26"/>
      <c r="V52" s="55"/>
    </row>
    <row r="53" spans="1:22" ht="36" customHeight="1" thickBot="1" x14ac:dyDescent="0.3">
      <c r="A53" s="74"/>
      <c r="B53" s="56" t="str">
        <f>'[1]2019'!B10</f>
        <v>Program Analyst/PT-II, SPEL</v>
      </c>
      <c r="C53" s="56" t="str">
        <f>'[1]2019'!D10</f>
        <v>The International Journal of Government Auditing, Inc</v>
      </c>
      <c r="D53" s="57" t="str">
        <f>'[1]2019'!F10</f>
        <v>11/14/20119</v>
      </c>
      <c r="E53" s="58" t="s">
        <v>41</v>
      </c>
      <c r="F53" s="59" t="str">
        <f>'[1]2019'!H10</f>
        <v>11/08/19-11/15/19</v>
      </c>
      <c r="G53" s="84"/>
      <c r="H53" s="85"/>
      <c r="I53" s="86"/>
      <c r="J53" s="51" t="str">
        <f>'[1]2019'!R10</f>
        <v>Meals and Incidentals</v>
      </c>
      <c r="K53" s="51" t="str">
        <f>'[1]2019'!S10</f>
        <v>X</v>
      </c>
      <c r="L53" s="51" t="str">
        <f>'[1]2019'!T10</f>
        <v>X</v>
      </c>
      <c r="M53" s="52">
        <f>'[1]2019'!U10</f>
        <v>1185</v>
      </c>
      <c r="N53" s="26"/>
      <c r="V53" s="55"/>
    </row>
    <row r="54" spans="1:22" ht="24" thickTop="1" thickBot="1" x14ac:dyDescent="0.3">
      <c r="A54" s="72">
        <f>A50+1</f>
        <v>10</v>
      </c>
      <c r="B54" s="44" t="s">
        <v>24</v>
      </c>
      <c r="C54" s="44" t="s">
        <v>25</v>
      </c>
      <c r="D54" s="44" t="s">
        <v>26</v>
      </c>
      <c r="E54" s="75" t="s">
        <v>27</v>
      </c>
      <c r="F54" s="75"/>
      <c r="G54" s="75" t="s">
        <v>18</v>
      </c>
      <c r="H54" s="76"/>
      <c r="I54" s="22"/>
      <c r="J54" s="45" t="s">
        <v>44</v>
      </c>
      <c r="K54" s="46"/>
      <c r="L54" s="46"/>
      <c r="M54" s="47"/>
      <c r="N54" s="26"/>
      <c r="V54" s="55"/>
    </row>
    <row r="55" spans="1:22" ht="42" customHeight="1" thickBot="1" x14ac:dyDescent="0.3">
      <c r="A55" s="73"/>
      <c r="B55" s="49" t="str">
        <f>'[1]2019'!A11</f>
        <v>Abigail Brown</v>
      </c>
      <c r="C55" s="49" t="str">
        <f>'[1]2019'!C11</f>
        <v>Cultural Influences in Regulatory Capture</v>
      </c>
      <c r="D55" s="50">
        <f>'[1]2019'!E11</f>
        <v>43808</v>
      </c>
      <c r="E55" s="49"/>
      <c r="F55" s="49" t="str">
        <f>'[1]2019'!G11</f>
        <v>Brooklyn, NY</v>
      </c>
      <c r="G55" s="77" t="str">
        <f>'[1]2019'!I11</f>
        <v>Social Science Research Council</v>
      </c>
      <c r="H55" s="78"/>
      <c r="I55" s="79"/>
      <c r="J55" s="51" t="str">
        <f>'[1]2019'!J11</f>
        <v>Transportation</v>
      </c>
      <c r="K55" s="51" t="str">
        <f>'[1]2019'!K11</f>
        <v>X</v>
      </c>
      <c r="L55" s="51">
        <f>'[1]2019'!L11</f>
        <v>0</v>
      </c>
      <c r="M55" s="51">
        <f>'[1]2019'!M11</f>
        <v>275.48</v>
      </c>
      <c r="N55" s="26"/>
      <c r="P55" s="60"/>
      <c r="V55" s="55"/>
    </row>
    <row r="56" spans="1:22" ht="23.25" thickBot="1" x14ac:dyDescent="0.3">
      <c r="A56" s="73"/>
      <c r="B56" s="54" t="s">
        <v>34</v>
      </c>
      <c r="C56" s="54" t="s">
        <v>35</v>
      </c>
      <c r="D56" s="54" t="s">
        <v>36</v>
      </c>
      <c r="E56" s="80" t="s">
        <v>37</v>
      </c>
      <c r="F56" s="80"/>
      <c r="G56" s="81"/>
      <c r="H56" s="82"/>
      <c r="I56" s="83"/>
      <c r="J56" s="51" t="str">
        <f>'[1]2019'!N11</f>
        <v>Lodging</v>
      </c>
      <c r="K56" s="51">
        <f>'[1]2019'!O11</f>
        <v>0</v>
      </c>
      <c r="L56" s="51" t="str">
        <f>'[1]2019'!P11</f>
        <v>X</v>
      </c>
      <c r="M56" s="51">
        <f>'[1]2019'!Q11</f>
        <v>596</v>
      </c>
      <c r="N56" s="26"/>
      <c r="V56" s="55"/>
    </row>
    <row r="57" spans="1:22" s="60" customFormat="1" ht="23.25" thickBot="1" x14ac:dyDescent="0.3">
      <c r="A57" s="74"/>
      <c r="B57" s="56" t="str">
        <f>'[1]2019'!B11</f>
        <v>Sr. Economist/IIB</v>
      </c>
      <c r="C57" s="56" t="str">
        <f>'[1]2019'!D11</f>
        <v>Social Science Research Council</v>
      </c>
      <c r="D57" s="57">
        <f>'[1]2019'!F11</f>
        <v>43808</v>
      </c>
      <c r="E57" s="58" t="s">
        <v>41</v>
      </c>
      <c r="F57" s="59" t="str">
        <f>'[1]2019'!H11</f>
        <v>12/8/2019-12/10/2019</v>
      </c>
      <c r="G57" s="84"/>
      <c r="H57" s="85"/>
      <c r="I57" s="86"/>
      <c r="J57" s="51" t="str">
        <f>'[1]2019'!R11</f>
        <v>Meals and Incidentals</v>
      </c>
      <c r="K57" s="51">
        <f>'[1]2019'!S11</f>
        <v>0</v>
      </c>
      <c r="L57" s="51" t="str">
        <f>'[1]2019'!T11</f>
        <v>X</v>
      </c>
      <c r="M57" s="51">
        <f>'[1]2019'!U11</f>
        <v>76</v>
      </c>
      <c r="N57" s="61"/>
      <c r="P57"/>
      <c r="Q57"/>
      <c r="V57" s="55"/>
    </row>
    <row r="58" spans="1:22" ht="15.75" thickTop="1" x14ac:dyDescent="0.25">
      <c r="V58"/>
    </row>
    <row r="59" spans="1:22" ht="15.75" thickBot="1" x14ac:dyDescent="0.3">
      <c r="V59"/>
    </row>
    <row r="60" spans="1:22" x14ac:dyDescent="0.25">
      <c r="P60" s="63" t="s">
        <v>45</v>
      </c>
      <c r="Q60" s="64"/>
      <c r="V60"/>
    </row>
    <row r="61" spans="1:22" x14ac:dyDescent="0.25">
      <c r="P61" s="65"/>
      <c r="Q61" s="66"/>
      <c r="V61"/>
    </row>
    <row r="62" spans="1:22" ht="36" x14ac:dyDescent="0.25">
      <c r="B62" s="4"/>
      <c r="P62" s="67" t="b">
        <v>0</v>
      </c>
      <c r="Q62" s="68" t="str">
        <f xml:space="preserve"> CONCATENATE("OCTOBER 1, ",$M$7-1,"- MARCH 31, ",$M$7)</f>
        <v>OCTOBER 1, 2018- MARCH 31, 2019</v>
      </c>
      <c r="V62"/>
    </row>
    <row r="63" spans="1:22" ht="36" x14ac:dyDescent="0.25">
      <c r="B63" s="4"/>
      <c r="P63" s="67" t="b">
        <v>1</v>
      </c>
      <c r="Q63" s="68" t="str">
        <f xml:space="preserve"> CONCATENATE("APRIL 1 - SEPTEMBER 30, ",$M$7)</f>
        <v>APRIL 1 - SEPTEMBER 30, 2019</v>
      </c>
      <c r="V63"/>
    </row>
    <row r="64" spans="1:22" x14ac:dyDescent="0.25">
      <c r="P64" s="67" t="b">
        <v>0</v>
      </c>
      <c r="Q64" s="69"/>
      <c r="V64"/>
    </row>
    <row r="65" spans="16:22" ht="15.75" thickBot="1" x14ac:dyDescent="0.3">
      <c r="P65" s="70">
        <v>1</v>
      </c>
      <c r="Q65" s="71"/>
      <c r="V65"/>
    </row>
  </sheetData>
  <mergeCells count="93">
    <mergeCell ref="B10:F10"/>
    <mergeCell ref="D11:F11"/>
    <mergeCell ref="J2:M4"/>
    <mergeCell ref="P2:S2"/>
    <mergeCell ref="P3:S3"/>
    <mergeCell ref="P4:S4"/>
    <mergeCell ref="A5:M5"/>
    <mergeCell ref="A6:A13"/>
    <mergeCell ref="B6:J7"/>
    <mergeCell ref="B8:N8"/>
    <mergeCell ref="B9:F9"/>
    <mergeCell ref="G9:G11"/>
    <mergeCell ref="H9:H11"/>
    <mergeCell ref="I9:I11"/>
    <mergeCell ref="J9:J11"/>
    <mergeCell ref="K9:K11"/>
    <mergeCell ref="L9:M11"/>
    <mergeCell ref="K12:K13"/>
    <mergeCell ref="L12:L13"/>
    <mergeCell ref="M12:M13"/>
    <mergeCell ref="A14:A17"/>
    <mergeCell ref="E14:F14"/>
    <mergeCell ref="G14:H14"/>
    <mergeCell ref="G15:I15"/>
    <mergeCell ref="E16:F16"/>
    <mergeCell ref="G16:I16"/>
    <mergeCell ref="G17:I17"/>
    <mergeCell ref="B12:B13"/>
    <mergeCell ref="C12:C13"/>
    <mergeCell ref="D12:D13"/>
    <mergeCell ref="E12:F13"/>
    <mergeCell ref="G12:I13"/>
    <mergeCell ref="J12:J13"/>
    <mergeCell ref="A18:A21"/>
    <mergeCell ref="E18:F18"/>
    <mergeCell ref="G18:I18"/>
    <mergeCell ref="G19:I19"/>
    <mergeCell ref="E20:F20"/>
    <mergeCell ref="G20:I21"/>
    <mergeCell ref="A22:A25"/>
    <mergeCell ref="E22:F22"/>
    <mergeCell ref="G22:H22"/>
    <mergeCell ref="G23:I23"/>
    <mergeCell ref="E24:F24"/>
    <mergeCell ref="G24:I25"/>
    <mergeCell ref="A26:A29"/>
    <mergeCell ref="E26:F26"/>
    <mergeCell ref="G26:H26"/>
    <mergeCell ref="G27:I27"/>
    <mergeCell ref="E28:F28"/>
    <mergeCell ref="G28:I29"/>
    <mergeCell ref="A30:A33"/>
    <mergeCell ref="E30:F30"/>
    <mergeCell ref="G30:H30"/>
    <mergeCell ref="G31:I31"/>
    <mergeCell ref="E32:F32"/>
    <mergeCell ref="G32:I33"/>
    <mergeCell ref="A34:A37"/>
    <mergeCell ref="E34:F34"/>
    <mergeCell ref="G34:H34"/>
    <mergeCell ref="G35:I35"/>
    <mergeCell ref="E36:F36"/>
    <mergeCell ref="G36:I37"/>
    <mergeCell ref="A38:A41"/>
    <mergeCell ref="E38:F38"/>
    <mergeCell ref="G38:H38"/>
    <mergeCell ref="G39:I39"/>
    <mergeCell ref="E40:F40"/>
    <mergeCell ref="G40:I41"/>
    <mergeCell ref="A42:A45"/>
    <mergeCell ref="E42:F42"/>
    <mergeCell ref="G42:H42"/>
    <mergeCell ref="G43:I43"/>
    <mergeCell ref="E44:F44"/>
    <mergeCell ref="G44:I45"/>
    <mergeCell ref="A46:A49"/>
    <mergeCell ref="E46:F46"/>
    <mergeCell ref="G46:H46"/>
    <mergeCell ref="G47:I47"/>
    <mergeCell ref="E48:F48"/>
    <mergeCell ref="G48:I49"/>
    <mergeCell ref="A50:A53"/>
    <mergeCell ref="E50:F50"/>
    <mergeCell ref="G50:H50"/>
    <mergeCell ref="G51:I51"/>
    <mergeCell ref="E52:F52"/>
    <mergeCell ref="G52:I53"/>
    <mergeCell ref="A54:A57"/>
    <mergeCell ref="E54:F54"/>
    <mergeCell ref="G54:H54"/>
    <mergeCell ref="G55:I55"/>
    <mergeCell ref="E56:F56"/>
    <mergeCell ref="G56:I57"/>
  </mergeCells>
  <dataValidations count="42">
    <dataValidation allowBlank="1" showInputMessage="1" showErrorMessage="1" promptTitle="Benefit Source" prompt="List the benefit source here." sqref="G15:I15 G19 G17:I17 G23 G27 G31 G39 G35 G47 G51 G55 G43"/>
    <dataValidation allowBlank="1" showInputMessage="1" showErrorMessage="1" promptTitle="Benefit#1 Description Example" prompt="Benefit Description for Entry #1 is listed here." sqref="J15"/>
    <dataValidation allowBlank="1" showInputMessage="1" showErrorMessage="1" promptTitle="Benefit #1--Payment by Check" prompt="If payment type for benefit #1 was by check, this box would contain an x." sqref="K15"/>
    <dataValidation allowBlank="1" showInputMessage="1" showErrorMessage="1" promptTitle="Benefit #1-- Payment in-kind" prompt="Since the payment type for benefit #1 was in-kind, this box contains an x." sqref="L15"/>
    <dataValidation allowBlank="1" showInputMessage="1" showErrorMessage="1" promptTitle="Benefit #1 Total Amount Example" prompt="The total amount of Benefit #1 is entered here." sqref="M15"/>
    <dataValidation allowBlank="1" showInputMessage="1" showErrorMessage="1" promptTitle="Benefit #2 Description Example" prompt="Benefit #2 description is listed here" sqref="J16"/>
    <dataValidation allowBlank="1" showInputMessage="1" showErrorMessage="1" promptTitle="Benefit #3 Description Example" prompt="Benefit #3 description is listed here" sqref="J17"/>
    <dataValidation allowBlank="1" showInputMessage="1" showErrorMessage="1" promptTitle="Benefit #2-- Payment by Check" prompt="Since benefit #2 was paid by check, this box contains an x." sqref="K16"/>
    <dataValidation allowBlank="1" showInputMessage="1" showErrorMessage="1" promptTitle="Benefit #3-- Payment by Check" prompt="If payment type for benefit #3 was by check, this box would contain an x." sqref="K17"/>
    <dataValidation allowBlank="1" showInputMessage="1" showErrorMessage="1" promptTitle="Benefit #3-- Payment in-kind" prompt="Since the payment type for benefit #3 was in-kind, this box contains an x." sqref="L17"/>
    <dataValidation allowBlank="1" showInputMessage="1" showErrorMessage="1" promptTitle="Payment #2-- Payment in-kind" prompt="If payment type for benefit #2 was in-kind, this box would contain an x." sqref="L16"/>
    <dataValidation allowBlank="1" showInputMessage="1" showErrorMessage="1" promptTitle="Benefit #2 Total Amount Example" prompt="The total amount of Benefit #2 is entered here." sqref="M16"/>
    <dataValidation allowBlank="1" showInputMessage="1" showErrorMessage="1" promptTitle="Benefit #3 Total Amount Example" prompt="The total amount of Benefit #3 is entered here." sqref="M17"/>
    <dataValidation type="whole" allowBlank="1" showInputMessage="1" showErrorMessage="1" promptTitle="Year" prompt="Enter the current year here.  It will populate the correct year in the rest of the form." sqref="M7">
      <formula1>2011</formula1>
      <formula2>2050</formula2>
    </dataValidation>
    <dataValidation type="date" allowBlank="1" showInputMessage="1" showErrorMessage="1" errorTitle="Text Entered Not Valid" error="Please enter date using standardized format MM/DD/YYYY." promptTitle="Event Beginning Date Example" prompt="Event beginning date using the format MM/DD/YYYY listed here._x000a_" sqref="D15">
      <formula1>40179</formula1>
      <formula2>73051</formula2>
    </dataValidation>
    <dataValidation type="date" allowBlank="1" showInputMessage="1" showErrorMessage="1" errorTitle="Data Entry Error" error="Please enter date using MM/DD/YYYY" promptTitle="Event Ending Date Example" prompt="Event ending date is listed here using the form MM/DD/YYYY." sqref="D17">
      <formula1>40179</formula1>
      <formula2>73051</formula2>
    </dataValidation>
    <dataValidation allowBlank="1" showInputMessage="1" showErrorMessage="1" promptTitle="Traveler Name Example" prompt="Traveler Name Listed Here" sqref="B15"/>
    <dataValidation allowBlank="1" showInputMessage="1" showErrorMessage="1" promptTitle="Event Description Example" prompt="Event Description listed here._x000a_" sqref="C15"/>
    <dataValidation allowBlank="1" showInputMessage="1" showErrorMessage="1" promptTitle="Location Example" prompt="Location listed here." sqref="F15"/>
    <dataValidation allowBlank="1" showInputMessage="1" showErrorMessage="1" promptTitle="Traveler Title Example" prompt="Traveler Title is listed here." sqref="B17"/>
    <dataValidation allowBlank="1" showInputMessage="1" showErrorMessage="1" promptTitle="Event Sponsor Example" prompt="Event Sponsor is listed here." sqref="C17"/>
    <dataValidation allowBlank="1" showInputMessage="1" showErrorMessage="1" promptTitle="Travel Date(s) Example" prompt="Travel Date is listed here." sqref="F17"/>
    <dataValidation allowBlank="1" showInputMessage="1" showErrorMessage="1" promptTitle="Page Number" prompt="Enter page number referentially to the other pages in this workbook." sqref="K7"/>
    <dataValidation allowBlank="1" showInputMessage="1" showErrorMessage="1" promptTitle="Of Pages" prompt="Enter total number of pages in workbook." sqref="L7"/>
    <dataValidation allowBlank="1" showInputMessage="1" showErrorMessage="1" promptTitle="Reporting Agency Name" prompt="Delete contents of this cell and enter reporting agency name." sqref="B9:F9"/>
    <dataValidation allowBlank="1" showInputMessage="1" showErrorMessage="1" promptTitle="Sub-Agency Name" prompt="Delete contents and enter sub-agency name.  If there is no sub-agency, then delete this cell." sqref="B10:F10"/>
    <dataValidation allowBlank="1" showInputMessage="1" showErrorMessage="1" promptTitle="Agency Contact Name" prompt="Delete contents of this cell and enter agency contact's name" sqref="C11"/>
    <dataValidation allowBlank="1" showInputMessage="1" showErrorMessage="1" promptTitle="Agency Contact Email" prompt="Delete contents of this cell and replace with agency contact's email address." sqref="D11:F11"/>
    <dataValidation allowBlank="1" showInputMessage="1" showErrorMessage="1" promptTitle="Traveler Name " prompt="List traveler's first and last name here." sqref="B19 B23 B27 B31 B35 B39 B47 B51 B55 B43"/>
    <dataValidation allowBlank="1" showInputMessage="1" showErrorMessage="1" promptTitle="Event Description" prompt="Provide event description (e.g. title of the conference) here." sqref="C19 C23 C27 C31 C35 C47 C51 C55 C39 C43"/>
    <dataValidation allowBlank="1" showInputMessage="1" showErrorMessage="1" promptTitle="Location " prompt="List location of event here." sqref="F19 F23 F27 F31 F35 F47 F51 F55 F39 F43"/>
    <dataValidation allowBlank="1" showInputMessage="1" showErrorMessage="1" promptTitle="Traveler Title" prompt="List traveler's title here." sqref="B21 B25 B29 B33 B37 B49 B53 B57 B41 B45"/>
    <dataValidation allowBlank="1" showInputMessage="1" showErrorMessage="1" promptTitle="Event Sponsor" prompt="List the event sponsor here." sqref="C21 D19 D23 C29 D31 C37 D47 C53 D55 C45 D39 D43 C25 D27 C33 D35 C41 C49 D51 C57"/>
    <dataValidation type="date" allowBlank="1" showInputMessage="1" showErrorMessage="1" errorTitle="Data Entry Error" error="Please enter date using MM/DD/YYYY" promptTitle="Event Ending Date" prompt="List Event ending date here using the format MM/DD/YYYY." sqref="D21 D25 D29 D33 D37 D49 D53 D57 D41 D45">
      <formula1>40179</formula1>
      <formula2>73051</formula2>
    </dataValidation>
    <dataValidation allowBlank="1" showInputMessage="1" showErrorMessage="1" promptTitle="Travel Date(s)" prompt="List the dates of travel here expressed in the format MM/DD/YYYY-MM/DD/YYYY." sqref="F21 F25 F29 F33 F37 F49 F53 F57 F41 F45"/>
    <dataValidation allowBlank="1" showInputMessage="1" showErrorMessage="1" promptTitle="Benefit#1 Description" prompt="Benefit Description for Entry #1 is listed here." sqref="K19:M21 K25:N25 K23:M24 K27:M29 K31:M33 K35:M37 K39:M41 K47:M49 K43:M45 K51:M53 K55:M57 J18:J57"/>
    <dataValidation allowBlank="1" showInputMessage="1" showErrorMessage="1" promptTitle="Benefit #1 Total Amount" prompt="The total amount of Benefit #1 is entered here." sqref="M18 M22 M26 M30 M34 M38 M50 M54 M42 M46"/>
    <dataValidation allowBlank="1" showInputMessage="1" showErrorMessage="1" promptTitle="Benefit #1--Payment by Check" prompt="If there is a benefit #1 and it was paid by check, mark an x in this cell._x000a_" sqref="K18 K22 K26 K30 K34 K38 K50 K54 K42 K46"/>
    <dataValidation allowBlank="1" showInputMessage="1" showErrorMessage="1" promptTitle="Benefit #1- Payment in-kind" prompt="If there is a benefit #1 and it was paid in-kind, mark this box with an  x._x000a_" sqref="L18 L22 L26 L30 L34 L38 L50 L54 L42 L46"/>
    <dataValidation allowBlank="1" showInputMessage="1" showErrorMessage="1" promptTitle="Indicate Reporting Period" prompt="Mark an X in this box if you are reporting for the period October 1st-March 31st." sqref="G9:G11"/>
    <dataValidation allowBlank="1" showInputMessage="1" showErrorMessage="1" promptTitle="Input Reporting Period" prompt="Mark an X in this box if you are reporting for the period April 1st-September 30th." sqref="I9:I11"/>
    <dataValidation allowBlank="1" showInputMessage="1" showErrorMessage="1" promptTitle="Indicate Negative Report" prompt="Mark an X in this box if you are submitting a negative report for this reporting period." sqref="K9:K11"/>
  </dataValidations>
  <hyperlinks>
    <hyperlink ref="D11" r:id="rId1" display="detroijejohnsonm@gao.gov"/>
    <hyperlink ref="D11:F11" r:id="rId2" display="mcmillianlewisb@gao.gov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GAO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McMillan-Lewis, Brandy L</dc:creator>
  <cp:lastModifiedBy>Gwen Cannon-Jenkins</cp:lastModifiedBy>
  <dcterms:created xsi:type="dcterms:W3CDTF">2020-05-26T16:47:52Z</dcterms:created>
  <dcterms:modified xsi:type="dcterms:W3CDTF">2020-06-03T15:57:04Z</dcterms:modified>
</cp:coreProperties>
</file>